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1" firstSheet="58" activeTab="66"/>
  </bookViews>
  <sheets>
    <sheet name="特岗小学语文" sheetId="1" r:id="rId1"/>
    <sheet name="特岗小学数学" sheetId="2" r:id="rId2"/>
    <sheet name="特岗小学英语" sheetId="3" r:id="rId3"/>
    <sheet name="特岗小学道德与法治" sheetId="4" r:id="rId4"/>
    <sheet name="特岗小学音乐" sheetId="5" r:id="rId5"/>
    <sheet name="特岗小学体育与健康" sheetId="6" r:id="rId6"/>
    <sheet name="特岗小学美术" sheetId="7" r:id="rId7"/>
    <sheet name="特岗初中语文" sheetId="8" r:id="rId8"/>
    <sheet name="特岗初中数学" sheetId="9" r:id="rId9"/>
    <sheet name="特岗初中英语" sheetId="10" r:id="rId10"/>
    <sheet name="特岗初中音乐" sheetId="11" r:id="rId11"/>
    <sheet name="特岗初中体育与健康" sheetId="12" r:id="rId12"/>
    <sheet name="特岗初中美术" sheetId="13" r:id="rId13"/>
    <sheet name="初中数学" sheetId="14" r:id="rId14"/>
    <sheet name="初中数学应届岗" sheetId="15" r:id="rId15"/>
    <sheet name="初中物理" sheetId="16" r:id="rId16"/>
    <sheet name="初中物理应届岗" sheetId="17" r:id="rId17"/>
    <sheet name="初中化学" sheetId="18" r:id="rId18"/>
    <sheet name="初中化学应届岗" sheetId="19" r:id="rId19"/>
    <sheet name="初中道德与法治" sheetId="20" r:id="rId20"/>
    <sheet name="初中道德与法治应届岗" sheetId="21" r:id="rId21"/>
    <sheet name="初中历史" sheetId="22" r:id="rId22"/>
    <sheet name="初中历史应届岗" sheetId="23" r:id="rId23"/>
    <sheet name="初中心理健康教育" sheetId="24" r:id="rId24"/>
    <sheet name="初中生物" sheetId="25" r:id="rId25"/>
    <sheet name="初中地理" sheetId="26" r:id="rId26"/>
    <sheet name="初中地理应届岗" sheetId="27" r:id="rId27"/>
    <sheet name="文田高中语文" sheetId="28" r:id="rId28"/>
    <sheet name="文田高中语文应届岗" sheetId="29" r:id="rId29"/>
    <sheet name="文田高中数学" sheetId="30" r:id="rId30"/>
    <sheet name="文田高中英语" sheetId="31" r:id="rId31"/>
    <sheet name="文田高中英语应届岗" sheetId="32" r:id="rId32"/>
    <sheet name="文田高中地理" sheetId="33" r:id="rId33"/>
    <sheet name="文田高中历史" sheetId="34" r:id="rId34"/>
    <sheet name="文田高中化学" sheetId="35" r:id="rId35"/>
    <sheet name="文田高中生物" sheetId="36" r:id="rId36"/>
    <sheet name="重点高中语文" sheetId="37" r:id="rId37"/>
    <sheet name="重点高中语文应届岗" sheetId="38" r:id="rId38"/>
    <sheet name="重点高中数学" sheetId="39" r:id="rId39"/>
    <sheet name="重点高中数学应届岗" sheetId="40" r:id="rId40"/>
    <sheet name="重点高中英语" sheetId="41" r:id="rId41"/>
    <sheet name="重点高中英语应届岗" sheetId="42" r:id="rId42"/>
    <sheet name="重点高中物理" sheetId="43" r:id="rId43"/>
    <sheet name="重点高中物理应届岗" sheetId="44" r:id="rId44"/>
    <sheet name="重点高中化学" sheetId="45" r:id="rId45"/>
    <sheet name="重点高中化学应届岗" sheetId="46" r:id="rId46"/>
    <sheet name="重点高中生物" sheetId="47" r:id="rId47"/>
    <sheet name="重点高中思想政治" sheetId="48" r:id="rId48"/>
    <sheet name="重点高中思想政治应届岗" sheetId="49" r:id="rId49"/>
    <sheet name="重点高中历史" sheetId="50" r:id="rId50"/>
    <sheet name="重点高中历史应届岗" sheetId="51" r:id="rId51"/>
    <sheet name="重点高中地理应届岗" sheetId="52" r:id="rId52"/>
    <sheet name="重点高中音乐" sheetId="53" r:id="rId53"/>
    <sheet name="重点高中音乐应届岗" sheetId="54" r:id="rId54"/>
    <sheet name="重点高中体育与健康" sheetId="55" r:id="rId55"/>
    <sheet name="重点高中体育与健康应届岗" sheetId="56" r:id="rId56"/>
    <sheet name="重点高中美术" sheetId="57" r:id="rId57"/>
    <sheet name="泰和中专高中语文" sheetId="58" r:id="rId58"/>
    <sheet name="泰和中专高中语文应届岗" sheetId="59" r:id="rId59"/>
    <sheet name="泰和中专高中数学应届岗" sheetId="60" r:id="rId60"/>
    <sheet name="泰和中专高中英语" sheetId="61" r:id="rId61"/>
    <sheet name="泰和中专高中英语应届岗" sheetId="62" r:id="rId62"/>
    <sheet name="泰和中专高中心理健康" sheetId="63" r:id="rId63"/>
    <sheet name="特殊教育学校初中语文" sheetId="64" r:id="rId64"/>
    <sheet name="特殊教育学校初中语文应届岗" sheetId="65" r:id="rId65"/>
    <sheet name="特殊教育学校初中数学" sheetId="66" r:id="rId66"/>
    <sheet name="特殊教育学校初中数学应届岗" sheetId="67" r:id="rId67"/>
  </sheets>
  <definedNames>
    <definedName name="_xlnm.Print_Titles" localSheetId="8">'特岗初中数学'!$4:$5</definedName>
    <definedName name="_xlnm.Print_Titles" localSheetId="13">'初中数学'!$1:$5</definedName>
    <definedName name="_xlnm.Print_Titles" localSheetId="14">'初中数学应届岗'!$1:$5</definedName>
    <definedName name="_xlnm._FilterDatabase" localSheetId="0" hidden="1">'特岗小学语文'!$A$5:$K$31</definedName>
    <definedName name="_xlnm._FilterDatabase" localSheetId="1" hidden="1">'特岗小学数学'!$A$5:$K$31</definedName>
    <definedName name="_xlnm._FilterDatabase" localSheetId="2" hidden="1">'特岗小学英语'!$A$5:$K$30</definedName>
    <definedName name="_xlnm._FilterDatabase" localSheetId="3" hidden="1">'特岗小学道德与法治'!$A$5:$K$20</definedName>
    <definedName name="_xlnm._FilterDatabase" localSheetId="4" hidden="1">'特岗小学音乐'!$A$5:$K$19</definedName>
    <definedName name="_xlnm._FilterDatabase" localSheetId="5" hidden="1">'特岗小学体育与健康'!$A$5:$K$18</definedName>
    <definedName name="_xlnm._FilterDatabase" localSheetId="6" hidden="1">'特岗小学美术'!$A$5:$K$20</definedName>
    <definedName name="_xlnm._FilterDatabase" localSheetId="7" hidden="1">'特岗初中语文'!$A$5:$K$36</definedName>
    <definedName name="_xlnm._FilterDatabase" localSheetId="8" hidden="1">'特岗初中数学'!$A$5:$K$40</definedName>
    <definedName name="_xlnm._FilterDatabase" localSheetId="9" hidden="1">'特岗初中英语'!$A$5:$K$36</definedName>
    <definedName name="_xlnm._FilterDatabase" localSheetId="10" hidden="1">'特岗初中音乐'!$A$5:$K$18</definedName>
    <definedName name="_xlnm._FilterDatabase" localSheetId="11" hidden="1">'特岗初中体育与健康'!$A$5:$K$19</definedName>
    <definedName name="_xlnm._FilterDatabase" localSheetId="12" hidden="1">'特岗初中美术'!$A$5:$K$20</definedName>
    <definedName name="_xlnm._FilterDatabase" localSheetId="13" hidden="1">'初中数学'!$A$5:$K$12</definedName>
    <definedName name="_xlnm._FilterDatabase" localSheetId="14" hidden="1">'初中数学应届岗'!$A$5:$K$16</definedName>
    <definedName name="_xlnm._FilterDatabase" localSheetId="15" hidden="1">'初中物理'!$A$5:$K$10</definedName>
    <definedName name="_xlnm._FilterDatabase" localSheetId="16" hidden="1">'初中物理应届岗'!$A$5:$K$9</definedName>
    <definedName name="_xlnm._FilterDatabase" localSheetId="17" hidden="1">'初中化学'!$A$5:$K$11</definedName>
    <definedName name="_xlnm._FilterDatabase" localSheetId="18" hidden="1">'初中化学应届岗'!$A$5:$K$9</definedName>
    <definedName name="_xlnm._FilterDatabase" localSheetId="19" hidden="1">'初中道德与法治'!$A$5:$K$15</definedName>
    <definedName name="_xlnm._FilterDatabase" localSheetId="20" hidden="1">'初中道德与法治应届岗'!$A$5:$K$17</definedName>
    <definedName name="_xlnm._FilterDatabase" localSheetId="21" hidden="1">'初中历史'!$A$5:$K$9</definedName>
    <definedName name="_xlnm._FilterDatabase" localSheetId="22" hidden="1">'初中历史应届岗'!$A$5:$K$9</definedName>
    <definedName name="_xlnm._FilterDatabase" localSheetId="23" hidden="1">'初中心理健康教育'!$A$5:$K$14</definedName>
    <definedName name="_xlnm._FilterDatabase" localSheetId="24" hidden="1">'初中生物'!$A$5:$K$8</definedName>
    <definedName name="_xlnm._FilterDatabase" localSheetId="25" hidden="1">'初中地理'!$A$5:$K$8</definedName>
    <definedName name="_xlnm._FilterDatabase" localSheetId="27" hidden="1">'文田高中语文'!$A$5:$K$11</definedName>
    <definedName name="_xlnm._FilterDatabase" localSheetId="28" hidden="1">'文田高中语文应届岗'!$A$5:$K$9</definedName>
    <definedName name="_xlnm._FilterDatabase" localSheetId="30" hidden="1">'文田高中英语'!$A$5:$K$11</definedName>
    <definedName name="_xlnm._FilterDatabase" localSheetId="31" hidden="1">'文田高中英语应届岗'!$A$5:$K$10</definedName>
    <definedName name="_xlnm._FilterDatabase" localSheetId="36" hidden="1">'重点高中语文'!$A$5:$K$9</definedName>
    <definedName name="_xlnm._FilterDatabase" localSheetId="37" hidden="1">'重点高中语文应届岗'!$A$5:$K$11</definedName>
    <definedName name="_xlnm._FilterDatabase" localSheetId="39" hidden="1">'重点高中数学应届岗'!$A$5:$K$8</definedName>
    <definedName name="_xlnm._FilterDatabase" localSheetId="40" hidden="1">'重点高中英语'!$A$5:$K$9</definedName>
    <definedName name="_xlnm._FilterDatabase" localSheetId="41" hidden="1">'重点高中英语应届岗'!$A$5:$K$11</definedName>
    <definedName name="_xlnm._FilterDatabase" localSheetId="52" hidden="1">'重点高中音乐'!$A$5:$K$8</definedName>
    <definedName name="_xlnm._FilterDatabase" localSheetId="54" hidden="1">'重点高中体育与健康'!$A$5:$K$8</definedName>
    <definedName name="_xlnm._FilterDatabase" localSheetId="58" hidden="1">'泰和中专高中语文应届岗'!$A$5:$K$8</definedName>
  </definedNames>
  <calcPr fullCalcOnLoad="1"/>
</workbook>
</file>

<file path=xl/sharedStrings.xml><?xml version="1.0" encoding="utf-8"?>
<sst xmlns="http://schemas.openxmlformats.org/spreadsheetml/2006/main" count="2844" uniqueCount="897">
  <si>
    <t>2022年泰和县全省统一招聘教师考试总成绩汇总表</t>
  </si>
  <si>
    <t>（招录10人）</t>
  </si>
  <si>
    <r>
      <t>学科：</t>
    </r>
    <r>
      <rPr>
        <b/>
        <sz val="14"/>
        <rFont val="仿宋_GB2312"/>
        <family val="3"/>
      </rPr>
      <t>特岗小学语文</t>
    </r>
  </si>
  <si>
    <t>序号</t>
  </si>
  <si>
    <t>姓 名</t>
  </si>
  <si>
    <t>笔试折算成绩=笔试成绩×（50÷笔试总分）</t>
  </si>
  <si>
    <t>面试折算成绩=面试成绩×（50÷面试总分）</t>
  </si>
  <si>
    <t>考试总
成绩</t>
  </si>
  <si>
    <t>总分
排名</t>
  </si>
  <si>
    <t>备注</t>
  </si>
  <si>
    <t>综合知识
成绩</t>
  </si>
  <si>
    <t>学科专业
成绩</t>
  </si>
  <si>
    <t>总成绩</t>
  </si>
  <si>
    <t>笔试折算分</t>
  </si>
  <si>
    <t>面试成绩</t>
  </si>
  <si>
    <t>面试折算分</t>
  </si>
  <si>
    <t>施晓倩</t>
  </si>
  <si>
    <t>89</t>
  </si>
  <si>
    <t>112.5</t>
  </si>
  <si>
    <t>201.5</t>
  </si>
  <si>
    <t>入闱体检</t>
  </si>
  <si>
    <t>冯美</t>
  </si>
  <si>
    <t>89.5</t>
  </si>
  <si>
    <t>112</t>
  </si>
  <si>
    <t>贺亚丹</t>
  </si>
  <si>
    <t>85</t>
  </si>
  <si>
    <t>115</t>
  </si>
  <si>
    <t>200</t>
  </si>
  <si>
    <t>邓玲</t>
  </si>
  <si>
    <t>88</t>
  </si>
  <si>
    <t>110</t>
  </si>
  <si>
    <t>198</t>
  </si>
  <si>
    <t>陈姝</t>
  </si>
  <si>
    <t>105.5</t>
  </si>
  <si>
    <t>194.5</t>
  </si>
  <si>
    <t>刘欢</t>
  </si>
  <si>
    <t>106</t>
  </si>
  <si>
    <t>194</t>
  </si>
  <si>
    <t>郭芳</t>
  </si>
  <si>
    <t>87</t>
  </si>
  <si>
    <t>193</t>
  </si>
  <si>
    <t>肖婷</t>
  </si>
  <si>
    <t>192.5</t>
  </si>
  <si>
    <t>刘燕</t>
  </si>
  <si>
    <t>92.5</t>
  </si>
  <si>
    <t>98.5</t>
  </si>
  <si>
    <t>191</t>
  </si>
  <si>
    <t>陈聪颖</t>
  </si>
  <si>
    <t>85.5</t>
  </si>
  <si>
    <t>赵林霞</t>
  </si>
  <si>
    <t>104</t>
  </si>
  <si>
    <t>周小娜</t>
  </si>
  <si>
    <t>82</t>
  </si>
  <si>
    <t>108</t>
  </si>
  <si>
    <t>190</t>
  </si>
  <si>
    <t>王巧福</t>
  </si>
  <si>
    <t>81.5</t>
  </si>
  <si>
    <t>189.5</t>
  </si>
  <si>
    <t>肖群红</t>
  </si>
  <si>
    <t>88.5</t>
  </si>
  <si>
    <t>100.5</t>
  </si>
  <si>
    <t>189</t>
  </si>
  <si>
    <t>熊思瑶</t>
  </si>
  <si>
    <t>103.5</t>
  </si>
  <si>
    <t>冯灵</t>
  </si>
  <si>
    <t>101</t>
  </si>
  <si>
    <t>188</t>
  </si>
  <si>
    <t>陈洁</t>
  </si>
  <si>
    <t>99</t>
  </si>
  <si>
    <t>尹卫卫</t>
  </si>
  <si>
    <t>郭金红</t>
  </si>
  <si>
    <t>86</t>
  </si>
  <si>
    <t>101.5</t>
  </si>
  <si>
    <t>187.5</t>
  </si>
  <si>
    <t>范雨</t>
  </si>
  <si>
    <t>80</t>
  </si>
  <si>
    <t>106.5</t>
  </si>
  <si>
    <t>186.5</t>
  </si>
  <si>
    <t>高嘉暄</t>
  </si>
  <si>
    <t>96</t>
  </si>
  <si>
    <t>185</t>
  </si>
  <si>
    <t>刘琪</t>
  </si>
  <si>
    <t>80.5</t>
  </si>
  <si>
    <t>184.5</t>
  </si>
  <si>
    <t>陈琦</t>
  </si>
  <si>
    <t>陈禧莲</t>
  </si>
  <si>
    <t>102</t>
  </si>
  <si>
    <t>183.5</t>
  </si>
  <si>
    <t>曾茜</t>
  </si>
  <si>
    <t>肖杉</t>
  </si>
  <si>
    <t>82.5</t>
  </si>
  <si>
    <r>
      <t>学科：</t>
    </r>
    <r>
      <rPr>
        <b/>
        <sz val="14"/>
        <rFont val="仿宋_GB2312"/>
        <family val="3"/>
      </rPr>
      <t>特岗小学数学</t>
    </r>
  </si>
  <si>
    <t>裴冬燕</t>
  </si>
  <si>
    <t>91.5</t>
  </si>
  <si>
    <t>134</t>
  </si>
  <si>
    <t>225.5</t>
  </si>
  <si>
    <t>廖霞</t>
  </si>
  <si>
    <t>135</t>
  </si>
  <si>
    <t>224</t>
  </si>
  <si>
    <t>温蓓蓓</t>
  </si>
  <si>
    <t>90.5</t>
  </si>
  <si>
    <t>131.5</t>
  </si>
  <si>
    <t>222</t>
  </si>
  <si>
    <t>叶源</t>
  </si>
  <si>
    <t>86.5</t>
  </si>
  <si>
    <t>218</t>
  </si>
  <si>
    <t>钟楠</t>
  </si>
  <si>
    <t>90</t>
  </si>
  <si>
    <t>128</t>
  </si>
  <si>
    <t>邱若婷</t>
  </si>
  <si>
    <t>129</t>
  </si>
  <si>
    <t>肖鸿雯</t>
  </si>
  <si>
    <t>87.5</t>
  </si>
  <si>
    <t>130</t>
  </si>
  <si>
    <t>217.5</t>
  </si>
  <si>
    <t>余雯蓉</t>
  </si>
  <si>
    <t>131</t>
  </si>
  <si>
    <t>213</t>
  </si>
  <si>
    <t>曾嘉欣</t>
  </si>
  <si>
    <t>133</t>
  </si>
  <si>
    <t>钟芳倩</t>
  </si>
  <si>
    <t>78.5</t>
  </si>
  <si>
    <t>212.5</t>
  </si>
  <si>
    <t>郭霞</t>
  </si>
  <si>
    <t>129.5</t>
  </si>
  <si>
    <t>212</t>
  </si>
  <si>
    <t>杨霞</t>
  </si>
  <si>
    <t>83</t>
  </si>
  <si>
    <t>128.5</t>
  </si>
  <si>
    <t>211.5</t>
  </si>
  <si>
    <t>李玟</t>
  </si>
  <si>
    <t>123</t>
  </si>
  <si>
    <t>211</t>
  </si>
  <si>
    <t>喻丽红</t>
  </si>
  <si>
    <t>84.5</t>
  </si>
  <si>
    <t>126</t>
  </si>
  <si>
    <t>210.5</t>
  </si>
  <si>
    <t>黄承慧</t>
  </si>
  <si>
    <t>84</t>
  </si>
  <si>
    <t>124.5</t>
  </si>
  <si>
    <t>208.5</t>
  </si>
  <si>
    <t>韩春桃</t>
  </si>
  <si>
    <t>121.5</t>
  </si>
  <si>
    <t>206.5</t>
  </si>
  <si>
    <t>吴爱萍</t>
  </si>
  <si>
    <t>120.5</t>
  </si>
  <si>
    <t>刘娜</t>
  </si>
  <si>
    <t>117.5</t>
  </si>
  <si>
    <t>肖慧</t>
  </si>
  <si>
    <t>205</t>
  </si>
  <si>
    <t>刘青</t>
  </si>
  <si>
    <t>121</t>
  </si>
  <si>
    <t>刘见昇</t>
  </si>
  <si>
    <t>78</t>
  </si>
  <si>
    <t>126.5</t>
  </si>
  <si>
    <t>204.5</t>
  </si>
  <si>
    <t>丁甜甜</t>
  </si>
  <si>
    <t>116</t>
  </si>
  <si>
    <t>204</t>
  </si>
  <si>
    <t>彭素萍</t>
  </si>
  <si>
    <t>114.5</t>
  </si>
  <si>
    <t>203.5</t>
  </si>
  <si>
    <t>郭春根</t>
  </si>
  <si>
    <t>120</t>
  </si>
  <si>
    <t>203</t>
  </si>
  <si>
    <t>夏雨露</t>
  </si>
  <si>
    <t>胡艳</t>
  </si>
  <si>
    <t>119</t>
  </si>
  <si>
    <r>
      <t>学科：</t>
    </r>
    <r>
      <rPr>
        <b/>
        <sz val="14"/>
        <rFont val="仿宋_GB2312"/>
        <family val="3"/>
      </rPr>
      <t>特岗小学英语</t>
    </r>
  </si>
  <si>
    <t>刘娟</t>
  </si>
  <si>
    <t>125</t>
  </si>
  <si>
    <t>207.5</t>
  </si>
  <si>
    <t>钟丽霞</t>
  </si>
  <si>
    <t>118.5</t>
  </si>
  <si>
    <t>林燕</t>
  </si>
  <si>
    <t>117</t>
  </si>
  <si>
    <t>205.5</t>
  </si>
  <si>
    <t>赖路梅</t>
  </si>
  <si>
    <t>冯萍</t>
  </si>
  <si>
    <t>91</t>
  </si>
  <si>
    <t>114</t>
  </si>
  <si>
    <t>刘雅婷</t>
  </si>
  <si>
    <t>彭根红</t>
  </si>
  <si>
    <t>202</t>
  </si>
  <si>
    <t>蒋敏</t>
  </si>
  <si>
    <t>邓敏琦</t>
  </si>
  <si>
    <t>199</t>
  </si>
  <si>
    <t>叶明花</t>
  </si>
  <si>
    <t>郑心怡</t>
  </si>
  <si>
    <t>尹诗惠</t>
  </si>
  <si>
    <t>79.5</t>
  </si>
  <si>
    <t>刘雅琦</t>
  </si>
  <si>
    <t>108.5</t>
  </si>
  <si>
    <t>195.5</t>
  </si>
  <si>
    <t>孙明明</t>
  </si>
  <si>
    <t>韦鑫洪</t>
  </si>
  <si>
    <t>111</t>
  </si>
  <si>
    <t>193.5</t>
  </si>
  <si>
    <t>段幸子</t>
  </si>
  <si>
    <t>孔丽娟</t>
  </si>
  <si>
    <t>江粤红</t>
  </si>
  <si>
    <t>107.5</t>
  </si>
  <si>
    <t>191.5</t>
  </si>
  <si>
    <t>卢玉兰</t>
  </si>
  <si>
    <t>罗琳</t>
  </si>
  <si>
    <t>叶晓玉</t>
  </si>
  <si>
    <t>190.5</t>
  </si>
  <si>
    <t>曾子哥</t>
  </si>
  <si>
    <t>赖飘</t>
  </si>
  <si>
    <t>188.5</t>
  </si>
  <si>
    <t>金泳彤</t>
  </si>
  <si>
    <t>77.5</t>
  </si>
  <si>
    <t>110.5</t>
  </si>
  <si>
    <t>颜海婷</t>
  </si>
  <si>
    <t>105</t>
  </si>
  <si>
    <t>（招录5人）</t>
  </si>
  <si>
    <r>
      <t>学科：</t>
    </r>
    <r>
      <rPr>
        <b/>
        <sz val="14"/>
        <rFont val="仿宋_GB2312"/>
        <family val="3"/>
      </rPr>
      <t>特岗小学道德与法治</t>
    </r>
  </si>
  <si>
    <t>王旋</t>
  </si>
  <si>
    <t>133.5</t>
  </si>
  <si>
    <t>221</t>
  </si>
  <si>
    <t>彭薇</t>
  </si>
  <si>
    <t>127</t>
  </si>
  <si>
    <t>215</t>
  </si>
  <si>
    <t>黄小芬</t>
  </si>
  <si>
    <t>123.5</t>
  </si>
  <si>
    <t>肖倩雯</t>
  </si>
  <si>
    <t>陈莹</t>
  </si>
  <si>
    <t>209</t>
  </si>
  <si>
    <t>钟日桃</t>
  </si>
  <si>
    <t>206</t>
  </si>
  <si>
    <t>黄晶</t>
  </si>
  <si>
    <t>康信涌</t>
  </si>
  <si>
    <t>122</t>
  </si>
  <si>
    <t>曾琳</t>
  </si>
  <si>
    <t>刘馨</t>
  </si>
  <si>
    <t>119.5</t>
  </si>
  <si>
    <t>刘倩</t>
  </si>
  <si>
    <t>周璐</t>
  </si>
  <si>
    <t>92</t>
  </si>
  <si>
    <t>198.5</t>
  </si>
  <si>
    <t>陈院娟</t>
  </si>
  <si>
    <t>79</t>
  </si>
  <si>
    <t>刘亚慧</t>
  </si>
  <si>
    <t>廖艳萍</t>
  </si>
  <si>
    <t>76.5</t>
  </si>
  <si>
    <t>195</t>
  </si>
  <si>
    <r>
      <t>学科：</t>
    </r>
    <r>
      <rPr>
        <b/>
        <sz val="14"/>
        <rFont val="仿宋_GB2312"/>
        <family val="3"/>
      </rPr>
      <t>特岗小学音乐</t>
    </r>
  </si>
  <si>
    <t>笔试折算成绩=笔试成绩×（40÷笔试总分）</t>
  </si>
  <si>
    <t>面试折算成绩=面试成绩×（60÷面试总分）</t>
  </si>
  <si>
    <t>肖丽静</t>
  </si>
  <si>
    <t>李佳</t>
  </si>
  <si>
    <t>李文莉</t>
  </si>
  <si>
    <t>97</t>
  </si>
  <si>
    <t>182.5</t>
  </si>
  <si>
    <t>廖雨情</t>
  </si>
  <si>
    <t>68.5</t>
  </si>
  <si>
    <t>179.5</t>
  </si>
  <si>
    <t>蔡静娴</t>
  </si>
  <si>
    <t>75.5</t>
  </si>
  <si>
    <t>176.5</t>
  </si>
  <si>
    <t>吴禧凤</t>
  </si>
  <si>
    <t>70</t>
  </si>
  <si>
    <t>98</t>
  </si>
  <si>
    <t>168</t>
  </si>
  <si>
    <t>宋琴</t>
  </si>
  <si>
    <t>165</t>
  </si>
  <si>
    <t>严婧文</t>
  </si>
  <si>
    <t>64.5</t>
  </si>
  <si>
    <t>95</t>
  </si>
  <si>
    <t>159.5</t>
  </si>
  <si>
    <t>郭文洁</t>
  </si>
  <si>
    <t>72.5</t>
  </si>
  <si>
    <t>83.5</t>
  </si>
  <si>
    <t>156</t>
  </si>
  <si>
    <t>彭仁娣</t>
  </si>
  <si>
    <t>62</t>
  </si>
  <si>
    <t>151</t>
  </si>
  <si>
    <t>谢逢瑜</t>
  </si>
  <si>
    <t>61.5</t>
  </si>
  <si>
    <t>148</t>
  </si>
  <si>
    <t>刘彤瑶</t>
  </si>
  <si>
    <t>45.5</t>
  </si>
  <si>
    <t>100</t>
  </si>
  <si>
    <t>145.5</t>
  </si>
  <si>
    <t>张美晶</t>
  </si>
  <si>
    <t>62.5</t>
  </si>
  <si>
    <t>140</t>
  </si>
  <si>
    <t>饶露露</t>
  </si>
  <si>
    <t>66.5</t>
  </si>
  <si>
    <t>139</t>
  </si>
  <si>
    <r>
      <t>学科：</t>
    </r>
    <r>
      <rPr>
        <b/>
        <sz val="14"/>
        <rFont val="仿宋_GB2312"/>
        <family val="3"/>
      </rPr>
      <t>特岗小学体育与健康</t>
    </r>
  </si>
  <si>
    <t>舒林梅</t>
  </si>
  <si>
    <t>杨蕾</t>
  </si>
  <si>
    <t>肖国文</t>
  </si>
  <si>
    <t>99.5</t>
  </si>
  <si>
    <t>181</t>
  </si>
  <si>
    <t>余霄</t>
  </si>
  <si>
    <t>170</t>
  </si>
  <si>
    <t>黄佳文</t>
  </si>
  <si>
    <t>168.5</t>
  </si>
  <si>
    <t>刘江</t>
  </si>
  <si>
    <t>166.5</t>
  </si>
  <si>
    <t>高阳</t>
  </si>
  <si>
    <t>151.5</t>
  </si>
  <si>
    <t>杜素萍</t>
  </si>
  <si>
    <t>71</t>
  </si>
  <si>
    <t>77</t>
  </si>
  <si>
    <t>刘红梅</t>
  </si>
  <si>
    <t>65</t>
  </si>
  <si>
    <t>144.5</t>
  </si>
  <si>
    <t>卢钰</t>
  </si>
  <si>
    <t>72</t>
  </si>
  <si>
    <t>71.5</t>
  </si>
  <si>
    <t>143.5</t>
  </si>
  <si>
    <t>刘丹</t>
  </si>
  <si>
    <t>52.5</t>
  </si>
  <si>
    <t>76</t>
  </si>
  <si>
    <t>曾璐瑶</t>
  </si>
  <si>
    <t>63</t>
  </si>
  <si>
    <t>尹慧</t>
  </si>
  <si>
    <t>55</t>
  </si>
  <si>
    <r>
      <t>学科：</t>
    </r>
    <r>
      <rPr>
        <b/>
        <sz val="14"/>
        <rFont val="仿宋_GB2312"/>
        <family val="3"/>
      </rPr>
      <t>特岗小学美术</t>
    </r>
  </si>
  <si>
    <t>陈铮铮</t>
  </si>
  <si>
    <t>刘荷钰</t>
  </si>
  <si>
    <t>晏燕</t>
  </si>
  <si>
    <t>200.5</t>
  </si>
  <si>
    <t>黄丽佳</t>
  </si>
  <si>
    <t>81</t>
  </si>
  <si>
    <t>胡云云</t>
  </si>
  <si>
    <t>111.5</t>
  </si>
  <si>
    <t>192</t>
  </si>
  <si>
    <t>刘奕</t>
  </si>
  <si>
    <t>王毅欢</t>
  </si>
  <si>
    <t>黄灵俐</t>
  </si>
  <si>
    <t>罗轩</t>
  </si>
  <si>
    <t>刘娣</t>
  </si>
  <si>
    <t>102.5</t>
  </si>
  <si>
    <t>梁婷玲</t>
  </si>
  <si>
    <t>109</t>
  </si>
  <si>
    <t>罗海琴</t>
  </si>
  <si>
    <t>74.5</t>
  </si>
  <si>
    <t>183</t>
  </si>
  <si>
    <t>欧阳京萍</t>
  </si>
  <si>
    <t>74</t>
  </si>
  <si>
    <t>180</t>
  </si>
  <si>
    <t>尹露佳</t>
  </si>
  <si>
    <t>郭小花</t>
  </si>
  <si>
    <t>（招录16人）</t>
  </si>
  <si>
    <r>
      <t>学科：</t>
    </r>
    <r>
      <rPr>
        <b/>
        <sz val="14"/>
        <rFont val="仿宋_GB2312"/>
        <family val="3"/>
      </rPr>
      <t>特岗初中语文</t>
    </r>
  </si>
  <si>
    <t>谢婷</t>
  </si>
  <si>
    <t>93.5</t>
  </si>
  <si>
    <t>曾日香</t>
  </si>
  <si>
    <t>刘飞虹</t>
  </si>
  <si>
    <t>周兰燕</t>
  </si>
  <si>
    <t>刘英</t>
  </si>
  <si>
    <t>107</t>
  </si>
  <si>
    <t>赵文倩</t>
  </si>
  <si>
    <t>116.5</t>
  </si>
  <si>
    <t>施银梅</t>
  </si>
  <si>
    <t>陈雯昊</t>
  </si>
  <si>
    <t>谢停</t>
  </si>
  <si>
    <t>叶文丽</t>
  </si>
  <si>
    <t>洪素萍</t>
  </si>
  <si>
    <t>袁帅</t>
  </si>
  <si>
    <t>叶颖婷</t>
  </si>
  <si>
    <t>朱淑红</t>
  </si>
  <si>
    <t>103</t>
  </si>
  <si>
    <t>肖光仁</t>
  </si>
  <si>
    <t>70.5</t>
  </si>
  <si>
    <t>曾萍</t>
  </si>
  <si>
    <t>罗燕</t>
  </si>
  <si>
    <t>袁丽萍</t>
  </si>
  <si>
    <t>曾琴</t>
  </si>
  <si>
    <t>康美娇</t>
  </si>
  <si>
    <t>75</t>
  </si>
  <si>
    <t>徐玮</t>
  </si>
  <si>
    <t>侯珊珊</t>
  </si>
  <si>
    <t>69</t>
  </si>
  <si>
    <t>郭芳旖</t>
  </si>
  <si>
    <t>68</t>
  </si>
  <si>
    <t>郭琦</t>
  </si>
  <si>
    <t>赖素云</t>
  </si>
  <si>
    <t>53.5</t>
  </si>
  <si>
    <t>傅群</t>
  </si>
  <si>
    <t>曾梦婷</t>
  </si>
  <si>
    <t>58.5</t>
  </si>
  <si>
    <t>肖嘉屏</t>
  </si>
  <si>
    <t>54</t>
  </si>
  <si>
    <t>席佳南</t>
  </si>
  <si>
    <t>杨靖</t>
  </si>
  <si>
    <t>49.5</t>
  </si>
  <si>
    <t>王雯婧</t>
  </si>
  <si>
    <t>61</t>
  </si>
  <si>
    <t>（招录20人）</t>
  </si>
  <si>
    <r>
      <t>学科：</t>
    </r>
    <r>
      <rPr>
        <b/>
        <sz val="14"/>
        <rFont val="仿宋_GB2312"/>
        <family val="3"/>
      </rPr>
      <t>特岗初中数学</t>
    </r>
  </si>
  <si>
    <t>彭青青</t>
  </si>
  <si>
    <t>王欣</t>
  </si>
  <si>
    <t>124</t>
  </si>
  <si>
    <t>罗茜</t>
  </si>
  <si>
    <t>115.5</t>
  </si>
  <si>
    <t>谭丽君</t>
  </si>
  <si>
    <t>202.5</t>
  </si>
  <si>
    <t>吴丹</t>
  </si>
  <si>
    <t>199.5</t>
  </si>
  <si>
    <t>简玉琳</t>
  </si>
  <si>
    <t>罗军</t>
  </si>
  <si>
    <t>刘明欢</t>
  </si>
  <si>
    <t>184</t>
  </si>
  <si>
    <t>李嘉欣</t>
  </si>
  <si>
    <t>刘斌尤</t>
  </si>
  <si>
    <t>刘琛</t>
  </si>
  <si>
    <t>肖燕玲</t>
  </si>
  <si>
    <t>181.5</t>
  </si>
  <si>
    <t>王宇</t>
  </si>
  <si>
    <t>钟小丽</t>
  </si>
  <si>
    <t>刘滢</t>
  </si>
  <si>
    <t>178.5</t>
  </si>
  <si>
    <t>李青</t>
  </si>
  <si>
    <t>177</t>
  </si>
  <si>
    <t>张丽</t>
  </si>
  <si>
    <t>104.5</t>
  </si>
  <si>
    <t>175.5</t>
  </si>
  <si>
    <t>赖艳萍</t>
  </si>
  <si>
    <t>173</t>
  </si>
  <si>
    <t>钟珍</t>
  </si>
  <si>
    <t>66</t>
  </si>
  <si>
    <t>172</t>
  </si>
  <si>
    <t>吴琴</t>
  </si>
  <si>
    <t>65.5</t>
  </si>
  <si>
    <t>171.5</t>
  </si>
  <si>
    <t>罗斌</t>
  </si>
  <si>
    <t>罗晨雨</t>
  </si>
  <si>
    <t>171</t>
  </si>
  <si>
    <t>欧阳月雯</t>
  </si>
  <si>
    <t>169</t>
  </si>
  <si>
    <t>梅荣</t>
  </si>
  <si>
    <t>胡姗</t>
  </si>
  <si>
    <t>唐盈盈</t>
  </si>
  <si>
    <t>167.5</t>
  </si>
  <si>
    <t>王静智</t>
  </si>
  <si>
    <t>167</t>
  </si>
  <si>
    <t>肖丽萍</t>
  </si>
  <si>
    <t>166</t>
  </si>
  <si>
    <t>肖琴</t>
  </si>
  <si>
    <t>163.5</t>
  </si>
  <si>
    <t>吴萍</t>
  </si>
  <si>
    <t>154.5</t>
  </si>
  <si>
    <t>欧阳莹</t>
  </si>
  <si>
    <t>154</t>
  </si>
  <si>
    <t>郭子怡</t>
  </si>
  <si>
    <t>龙思慧</t>
  </si>
  <si>
    <t>51</t>
  </si>
  <si>
    <t>147</t>
  </si>
  <si>
    <t>刘淑萍</t>
  </si>
  <si>
    <t>44.5</t>
  </si>
  <si>
    <t>146</t>
  </si>
  <si>
    <t>李红梅</t>
  </si>
  <si>
    <t>55.5</t>
  </si>
  <si>
    <r>
      <t>学科：</t>
    </r>
    <r>
      <rPr>
        <b/>
        <sz val="14"/>
        <rFont val="仿宋_GB2312"/>
        <family val="3"/>
      </rPr>
      <t>特岗初中英语</t>
    </r>
  </si>
  <si>
    <t>康晶</t>
  </si>
  <si>
    <t>熊瑜</t>
  </si>
  <si>
    <t>彭甜</t>
  </si>
  <si>
    <t>113.5</t>
  </si>
  <si>
    <t>郭斐</t>
  </si>
  <si>
    <t>周小玉</t>
  </si>
  <si>
    <t>陈胜丁</t>
  </si>
  <si>
    <t>197.5</t>
  </si>
  <si>
    <t>张玥</t>
  </si>
  <si>
    <t>196.5</t>
  </si>
  <si>
    <t>袁裕花</t>
  </si>
  <si>
    <t>韦万婷</t>
  </si>
  <si>
    <t>刘桂仁</t>
  </si>
  <si>
    <t>张仁坤</t>
  </si>
  <si>
    <t>李春</t>
  </si>
  <si>
    <t>黄琳</t>
  </si>
  <si>
    <t>袁娇</t>
  </si>
  <si>
    <t>朱优妹</t>
  </si>
  <si>
    <t>韦瑛</t>
  </si>
  <si>
    <t>邓瑞婷</t>
  </si>
  <si>
    <t>郭水莲</t>
  </si>
  <si>
    <t>刘苏洋</t>
  </si>
  <si>
    <t>曾昭香</t>
  </si>
  <si>
    <t>187</t>
  </si>
  <si>
    <t>胡芳芳</t>
  </si>
  <si>
    <t>185.5</t>
  </si>
  <si>
    <t>刘冰杨</t>
  </si>
  <si>
    <t>夏淑燕</t>
  </si>
  <si>
    <t>吴冉棋</t>
  </si>
  <si>
    <t>黄雨薇</t>
  </si>
  <si>
    <t>曾帅</t>
  </si>
  <si>
    <t>179</t>
  </si>
  <si>
    <t>卓丹彤</t>
  </si>
  <si>
    <t>曾翠兰</t>
  </si>
  <si>
    <t>176</t>
  </si>
  <si>
    <t>刘晓婷</t>
  </si>
  <si>
    <t>174.5</t>
  </si>
  <si>
    <t>王昕</t>
  </si>
  <si>
    <t>97.5</t>
  </si>
  <si>
    <t>174</t>
  </si>
  <si>
    <t>钟玥</t>
  </si>
  <si>
    <t>73.5</t>
  </si>
  <si>
    <t>173.5</t>
  </si>
  <si>
    <t>（招录6人）</t>
  </si>
  <si>
    <r>
      <t>学科：</t>
    </r>
    <r>
      <rPr>
        <b/>
        <sz val="14"/>
        <rFont val="仿宋_GB2312"/>
        <family val="3"/>
      </rPr>
      <t>特岗初中音乐</t>
    </r>
  </si>
  <si>
    <t>尹雪莹</t>
  </si>
  <si>
    <t>159</t>
  </si>
  <si>
    <t>肖伟芳</t>
  </si>
  <si>
    <t>157.5</t>
  </si>
  <si>
    <t>罗新星</t>
  </si>
  <si>
    <t>149</t>
  </si>
  <si>
    <t>童珂</t>
  </si>
  <si>
    <t>138</t>
  </si>
  <si>
    <t>陈玲</t>
  </si>
  <si>
    <t>57</t>
  </si>
  <si>
    <t>137</t>
  </si>
  <si>
    <t>张欲兰</t>
  </si>
  <si>
    <t>56.5</t>
  </si>
  <si>
    <t>欧阳萱</t>
  </si>
  <si>
    <t>109.5</t>
  </si>
  <si>
    <t>阙文来</t>
  </si>
  <si>
    <t>50</t>
  </si>
  <si>
    <t>59</t>
  </si>
  <si>
    <t>黄儒月</t>
  </si>
  <si>
    <t>彭欢</t>
  </si>
  <si>
    <t>42</t>
  </si>
  <si>
    <t>93</t>
  </si>
  <si>
    <t>王丹</t>
  </si>
  <si>
    <t>39.5</t>
  </si>
  <si>
    <t>欧阳朝</t>
  </si>
  <si>
    <t>40.5</t>
  </si>
  <si>
    <t>刘根文</t>
  </si>
  <si>
    <t>38.5</t>
  </si>
  <si>
    <t>46</t>
  </si>
  <si>
    <r>
      <t>学科：</t>
    </r>
    <r>
      <rPr>
        <b/>
        <sz val="14"/>
        <rFont val="仿宋_GB2312"/>
        <family val="3"/>
      </rPr>
      <t>特岗初中体育与健康</t>
    </r>
  </si>
  <si>
    <t>刘婕</t>
  </si>
  <si>
    <t>95.5</t>
  </si>
  <si>
    <t>谭博</t>
  </si>
  <si>
    <t>杨志伟</t>
  </si>
  <si>
    <t>张春花</t>
  </si>
  <si>
    <t>叶立博</t>
  </si>
  <si>
    <t>137.5</t>
  </si>
  <si>
    <t>郭小玉</t>
  </si>
  <si>
    <t>52</t>
  </si>
  <si>
    <t>134.5</t>
  </si>
  <si>
    <t>严中琦</t>
  </si>
  <si>
    <t>廖国栋</t>
  </si>
  <si>
    <t>46.5</t>
  </si>
  <si>
    <t>132</t>
  </si>
  <si>
    <t>朱斌</t>
  </si>
  <si>
    <t>陈斌</t>
  </si>
  <si>
    <t>宁斌</t>
  </si>
  <si>
    <t>杨宝森</t>
  </si>
  <si>
    <t>53</t>
  </si>
  <si>
    <t>肖礼庞</t>
  </si>
  <si>
    <t>48</t>
  </si>
  <si>
    <t>叶海峰</t>
  </si>
  <si>
    <t>47.5</t>
  </si>
  <si>
    <r>
      <t>学科：</t>
    </r>
    <r>
      <rPr>
        <b/>
        <sz val="14"/>
        <rFont val="仿宋_GB2312"/>
        <family val="3"/>
      </rPr>
      <t>特岗初中美术</t>
    </r>
  </si>
  <si>
    <t>杨京穗</t>
  </si>
  <si>
    <t>罗倩</t>
  </si>
  <si>
    <t>201</t>
  </si>
  <si>
    <t>杨玉婷</t>
  </si>
  <si>
    <t>196</t>
  </si>
  <si>
    <t>曾仪</t>
  </si>
  <si>
    <t>刘崇钰</t>
  </si>
  <si>
    <t>曾珂</t>
  </si>
  <si>
    <t>朱瑜</t>
  </si>
  <si>
    <t>温颖</t>
  </si>
  <si>
    <t>黄丹</t>
  </si>
  <si>
    <t>郭香香</t>
  </si>
  <si>
    <t>彭玉玲</t>
  </si>
  <si>
    <t>吴敏</t>
  </si>
  <si>
    <t>曾诗君</t>
  </si>
  <si>
    <t>王鑫</t>
  </si>
  <si>
    <t>182</t>
  </si>
  <si>
    <t>李金林</t>
  </si>
  <si>
    <t>（招录4人）</t>
  </si>
  <si>
    <r>
      <t>学科：</t>
    </r>
    <r>
      <rPr>
        <b/>
        <sz val="14"/>
        <rFont val="仿宋_GB2312"/>
        <family val="3"/>
      </rPr>
      <t>初中数学</t>
    </r>
  </si>
  <si>
    <t>1</t>
  </si>
  <si>
    <t>刘晓英</t>
  </si>
  <si>
    <t>2</t>
  </si>
  <si>
    <t>黄婷</t>
  </si>
  <si>
    <t>3</t>
  </si>
  <si>
    <t>杨鹏</t>
  </si>
  <si>
    <t>4</t>
  </si>
  <si>
    <t>曾志远</t>
  </si>
  <si>
    <t>5</t>
  </si>
  <si>
    <t>胡应发</t>
  </si>
  <si>
    <t>6</t>
  </si>
  <si>
    <t>邓薇</t>
  </si>
  <si>
    <t>7</t>
  </si>
  <si>
    <t>胡执盼</t>
  </si>
  <si>
    <t>191.0</t>
  </si>
  <si>
    <r>
      <t>学科：</t>
    </r>
    <r>
      <rPr>
        <b/>
        <sz val="14"/>
        <rFont val="仿宋_GB2312"/>
        <family val="3"/>
      </rPr>
      <t>初中数学应届岗</t>
    </r>
  </si>
  <si>
    <t>罗莹</t>
  </si>
  <si>
    <t>10</t>
  </si>
  <si>
    <t>尹丽婷</t>
  </si>
  <si>
    <t>148.0</t>
  </si>
  <si>
    <t>11</t>
  </si>
  <si>
    <t>周红珠</t>
  </si>
  <si>
    <t>143.0</t>
  </si>
  <si>
    <t>郭珊</t>
  </si>
  <si>
    <t>张琳</t>
  </si>
  <si>
    <t>李丽</t>
  </si>
  <si>
    <t>174.0</t>
  </si>
  <si>
    <t>刘润华</t>
  </si>
  <si>
    <t>162.0</t>
  </si>
  <si>
    <t>刘婷</t>
  </si>
  <si>
    <t>161.5</t>
  </si>
  <si>
    <t>颜小云</t>
  </si>
  <si>
    <t>160.5</t>
  </si>
  <si>
    <t>8</t>
  </si>
  <si>
    <t>廖婉青</t>
  </si>
  <si>
    <t>155.5</t>
  </si>
  <si>
    <t>9</t>
  </si>
  <si>
    <t>康馨月</t>
  </si>
  <si>
    <t>152.5</t>
  </si>
  <si>
    <r>
      <t>学科：</t>
    </r>
    <r>
      <rPr>
        <b/>
        <sz val="14"/>
        <rFont val="仿宋_GB2312"/>
        <family val="3"/>
      </rPr>
      <t>初中物理</t>
    </r>
  </si>
  <si>
    <t>刘明涛</t>
  </si>
  <si>
    <t>肖金明</t>
  </si>
  <si>
    <t>183.0</t>
  </si>
  <si>
    <t>王军</t>
  </si>
  <si>
    <t>范青</t>
  </si>
  <si>
    <t>陈骋</t>
  </si>
  <si>
    <t>144.0</t>
  </si>
  <si>
    <r>
      <t>学科：</t>
    </r>
    <r>
      <rPr>
        <b/>
        <sz val="14"/>
        <rFont val="仿宋_GB2312"/>
        <family val="3"/>
      </rPr>
      <t>初中物理应届岗</t>
    </r>
  </si>
  <si>
    <t>罗巍</t>
  </si>
  <si>
    <t>龙运来</t>
  </si>
  <si>
    <t>153.5</t>
  </si>
  <si>
    <t>陈雅丹</t>
  </si>
  <si>
    <t>149.0</t>
  </si>
  <si>
    <t>彭宁</t>
  </si>
  <si>
    <t>139.0</t>
  </si>
  <si>
    <t>（招录3人）</t>
  </si>
  <si>
    <r>
      <t>学科：</t>
    </r>
    <r>
      <rPr>
        <b/>
        <sz val="14"/>
        <rFont val="仿宋_GB2312"/>
        <family val="3"/>
      </rPr>
      <t>初中化学</t>
    </r>
  </si>
  <si>
    <t>李翔飞</t>
  </si>
  <si>
    <t>150.0</t>
  </si>
  <si>
    <t>匡琳</t>
  </si>
  <si>
    <t>92.0</t>
  </si>
  <si>
    <t>冯家智</t>
  </si>
  <si>
    <t>94.5</t>
  </si>
  <si>
    <t>邓佳鑫</t>
  </si>
  <si>
    <t>周杰红</t>
  </si>
  <si>
    <t>57.5</t>
  </si>
  <si>
    <t>141.0</t>
  </si>
  <si>
    <t>邓经娟</t>
  </si>
  <si>
    <r>
      <t>学科：</t>
    </r>
    <r>
      <rPr>
        <b/>
        <sz val="14"/>
        <rFont val="仿宋_GB2312"/>
        <family val="3"/>
      </rPr>
      <t>初中化学应届岗</t>
    </r>
  </si>
  <si>
    <t>李永洋</t>
  </si>
  <si>
    <t>192.0</t>
  </si>
  <si>
    <t>刘琳</t>
  </si>
  <si>
    <t>163.0</t>
  </si>
  <si>
    <t>李熙</t>
  </si>
  <si>
    <t>127.0</t>
  </si>
  <si>
    <t>刘雨欣</t>
  </si>
  <si>
    <t>51.5</t>
  </si>
  <si>
    <r>
      <t>学科：</t>
    </r>
    <r>
      <rPr>
        <b/>
        <sz val="14"/>
        <rFont val="仿宋_GB2312"/>
        <family val="3"/>
      </rPr>
      <t>初中道德与法治</t>
    </r>
  </si>
  <si>
    <t>许满桃</t>
  </si>
  <si>
    <t>郭婷</t>
  </si>
  <si>
    <t>李惠</t>
  </si>
  <si>
    <t>曾慧</t>
  </si>
  <si>
    <t>166.0</t>
  </si>
  <si>
    <t>肖琪</t>
  </si>
  <si>
    <t>158.0</t>
  </si>
  <si>
    <t>宋玫玫</t>
  </si>
  <si>
    <t>郭志凯</t>
  </si>
  <si>
    <t>罗婷</t>
  </si>
  <si>
    <t>155.0</t>
  </si>
  <si>
    <t>邹甜甜</t>
  </si>
  <si>
    <t>145.0</t>
  </si>
  <si>
    <t>谢欢欢</t>
  </si>
  <si>
    <r>
      <t>学科：</t>
    </r>
    <r>
      <rPr>
        <b/>
        <sz val="14"/>
        <rFont val="仿宋_GB2312"/>
        <family val="3"/>
      </rPr>
      <t>初中道德与法治应届岗</t>
    </r>
  </si>
  <si>
    <t>郭骞</t>
  </si>
  <si>
    <t>210.0</t>
  </si>
  <si>
    <t>郭燕</t>
  </si>
  <si>
    <t>202.0</t>
  </si>
  <si>
    <t>李群英</t>
  </si>
  <si>
    <t>200.0</t>
  </si>
  <si>
    <t>王雅奇</t>
  </si>
  <si>
    <t>165.0</t>
  </si>
  <si>
    <t>李小芳</t>
  </si>
  <si>
    <t>刘津</t>
  </si>
  <si>
    <t>刘淑君</t>
  </si>
  <si>
    <t>147.5</t>
  </si>
  <si>
    <t>张芊</t>
  </si>
  <si>
    <t>周婧婧</t>
  </si>
  <si>
    <t>陈诗怡</t>
  </si>
  <si>
    <t>140.0</t>
  </si>
  <si>
    <t>乐咏雯</t>
  </si>
  <si>
    <t>（招录2人）</t>
  </si>
  <si>
    <r>
      <t>学科：</t>
    </r>
    <r>
      <rPr>
        <b/>
        <sz val="14"/>
        <rFont val="仿宋_GB2312"/>
        <family val="3"/>
      </rPr>
      <t>初中历史</t>
    </r>
  </si>
  <si>
    <t>王文莉</t>
  </si>
  <si>
    <t>198.0</t>
  </si>
  <si>
    <t>李志平</t>
  </si>
  <si>
    <t>陈丽梅</t>
  </si>
  <si>
    <t>张梦跟</t>
  </si>
  <si>
    <r>
      <t>学科：</t>
    </r>
    <r>
      <rPr>
        <b/>
        <sz val="14"/>
        <rFont val="仿宋_GB2312"/>
        <family val="3"/>
      </rPr>
      <t>初中历史应届岗</t>
    </r>
  </si>
  <si>
    <t>王嘉黛</t>
  </si>
  <si>
    <t>康琦</t>
  </si>
  <si>
    <t>郭子薇</t>
  </si>
  <si>
    <t>刘瑞龙</t>
  </si>
  <si>
    <r>
      <t>学科：</t>
    </r>
    <r>
      <rPr>
        <b/>
        <sz val="14"/>
        <rFont val="仿宋_GB2312"/>
        <family val="3"/>
      </rPr>
      <t>初中心理健康教育</t>
    </r>
  </si>
  <si>
    <t>刘碧连</t>
  </si>
  <si>
    <t>张远清</t>
  </si>
  <si>
    <t>172.0</t>
  </si>
  <si>
    <t>傅观华</t>
  </si>
  <si>
    <t>干学燕</t>
  </si>
  <si>
    <t>164.5</t>
  </si>
  <si>
    <t>邹雨蒙</t>
  </si>
  <si>
    <t>160.0</t>
  </si>
  <si>
    <t>刘平</t>
  </si>
  <si>
    <t>谢艳</t>
  </si>
  <si>
    <t>谢钰玥</t>
  </si>
  <si>
    <t>熊英</t>
  </si>
  <si>
    <r>
      <t>学科：</t>
    </r>
    <r>
      <rPr>
        <b/>
        <sz val="14"/>
        <rFont val="仿宋_GB2312"/>
        <family val="3"/>
      </rPr>
      <t>初中生物</t>
    </r>
  </si>
  <si>
    <t>王秋兰</t>
  </si>
  <si>
    <t>龙佐</t>
  </si>
  <si>
    <t>廖青</t>
  </si>
  <si>
    <r>
      <t>学科：</t>
    </r>
    <r>
      <rPr>
        <b/>
        <sz val="14"/>
        <rFont val="仿宋_GB2312"/>
        <family val="3"/>
      </rPr>
      <t>初中地理</t>
    </r>
  </si>
  <si>
    <t>夏凌</t>
  </si>
  <si>
    <t>戴林娟</t>
  </si>
  <si>
    <t>李晓烨</t>
  </si>
  <si>
    <r>
      <t>学科：</t>
    </r>
    <r>
      <rPr>
        <b/>
        <sz val="14"/>
        <rFont val="仿宋_GB2312"/>
        <family val="3"/>
      </rPr>
      <t>初中地理应届岗</t>
    </r>
  </si>
  <si>
    <t>曾红娟</t>
  </si>
  <si>
    <t>182.0</t>
  </si>
  <si>
    <r>
      <t>学科：</t>
    </r>
    <r>
      <rPr>
        <b/>
        <sz val="14"/>
        <rFont val="仿宋_GB2312"/>
        <family val="3"/>
      </rPr>
      <t>文田高中语文</t>
    </r>
  </si>
  <si>
    <t>刘慧娟</t>
  </si>
  <si>
    <t>曾腾</t>
  </si>
  <si>
    <t>147.0</t>
  </si>
  <si>
    <t>张欢</t>
  </si>
  <si>
    <t>刘小林</t>
  </si>
  <si>
    <t>146.0</t>
  </si>
  <si>
    <t>谢溢莉</t>
  </si>
  <si>
    <t>曾美军</t>
  </si>
  <si>
    <t>110.0</t>
  </si>
  <si>
    <r>
      <t>学科：</t>
    </r>
    <r>
      <rPr>
        <b/>
        <sz val="14"/>
        <rFont val="仿宋_GB2312"/>
        <family val="3"/>
      </rPr>
      <t>文田高中语文应届岗</t>
    </r>
  </si>
  <si>
    <t>傅彦</t>
  </si>
  <si>
    <t>164.0</t>
  </si>
  <si>
    <t>曾婉钰</t>
  </si>
  <si>
    <t>159.0</t>
  </si>
  <si>
    <t>刘颖</t>
  </si>
  <si>
    <t>万青</t>
  </si>
  <si>
    <t>120.0</t>
  </si>
  <si>
    <r>
      <t>学科：</t>
    </r>
    <r>
      <rPr>
        <b/>
        <sz val="14"/>
        <rFont val="仿宋_GB2312"/>
        <family val="3"/>
      </rPr>
      <t>文田高中数学</t>
    </r>
  </si>
  <si>
    <t>万顺理</t>
  </si>
  <si>
    <t>128.0</t>
  </si>
  <si>
    <r>
      <t>学科：</t>
    </r>
    <r>
      <rPr>
        <b/>
        <sz val="14"/>
        <rFont val="仿宋_GB2312"/>
        <family val="3"/>
      </rPr>
      <t>文田高中英语</t>
    </r>
  </si>
  <si>
    <t>习晓华</t>
  </si>
  <si>
    <t>185.0</t>
  </si>
  <si>
    <t>刘慧</t>
  </si>
  <si>
    <t>肖娇平</t>
  </si>
  <si>
    <t>赖美玲</t>
  </si>
  <si>
    <t>罗荣</t>
  </si>
  <si>
    <t>157.0</t>
  </si>
  <si>
    <r>
      <t>学科：</t>
    </r>
    <r>
      <rPr>
        <b/>
        <sz val="14"/>
        <rFont val="仿宋_GB2312"/>
        <family val="3"/>
      </rPr>
      <t>文田高中英语应届岗</t>
    </r>
  </si>
  <si>
    <t>刘雨</t>
  </si>
  <si>
    <t>165.5</t>
  </si>
  <si>
    <t>曾颖</t>
  </si>
  <si>
    <t>汪子怡</t>
  </si>
  <si>
    <t>胡莹</t>
  </si>
  <si>
    <t>潘瑶</t>
  </si>
  <si>
    <r>
      <t>学科：</t>
    </r>
    <r>
      <rPr>
        <b/>
        <sz val="14"/>
        <rFont val="仿宋_GB2312"/>
        <family val="3"/>
      </rPr>
      <t>文田高中地理</t>
    </r>
  </si>
  <si>
    <t>肖日璇</t>
  </si>
  <si>
    <t>177.5</t>
  </si>
  <si>
    <r>
      <t>学科：</t>
    </r>
    <r>
      <rPr>
        <b/>
        <sz val="14"/>
        <rFont val="仿宋_GB2312"/>
        <family val="3"/>
      </rPr>
      <t>文田高中历史</t>
    </r>
  </si>
  <si>
    <t>李林娇</t>
  </si>
  <si>
    <t>181.0</t>
  </si>
  <si>
    <t>肖禹清</t>
  </si>
  <si>
    <r>
      <t>学科：</t>
    </r>
    <r>
      <rPr>
        <b/>
        <sz val="14"/>
        <rFont val="仿宋_GB2312"/>
        <family val="3"/>
      </rPr>
      <t>文田高中化学</t>
    </r>
  </si>
  <si>
    <t>肖成杰</t>
  </si>
  <si>
    <r>
      <t>学科：</t>
    </r>
    <r>
      <rPr>
        <b/>
        <sz val="14"/>
        <rFont val="仿宋_GB2312"/>
        <family val="3"/>
      </rPr>
      <t>文田高中生物</t>
    </r>
  </si>
  <si>
    <t>王琦</t>
  </si>
  <si>
    <t>135.5</t>
  </si>
  <si>
    <t>廖雅亭</t>
  </si>
  <si>
    <r>
      <t>学科：</t>
    </r>
    <r>
      <rPr>
        <b/>
        <sz val="14"/>
        <rFont val="仿宋_GB2312"/>
        <family val="3"/>
      </rPr>
      <t>重点高中语文</t>
    </r>
  </si>
  <si>
    <t>叶静仪</t>
  </si>
  <si>
    <t>郭芸</t>
  </si>
  <si>
    <t>132.5</t>
  </si>
  <si>
    <t>胡国英</t>
  </si>
  <si>
    <t>刘雨露</t>
  </si>
  <si>
    <r>
      <t>学科：</t>
    </r>
    <r>
      <rPr>
        <b/>
        <sz val="14"/>
        <rFont val="仿宋_GB2312"/>
        <family val="3"/>
      </rPr>
      <t>重点高中语文应届岗</t>
    </r>
  </si>
  <si>
    <t>孙铭霞</t>
  </si>
  <si>
    <t>175.0</t>
  </si>
  <si>
    <t>温蕊</t>
  </si>
  <si>
    <t>李俊</t>
  </si>
  <si>
    <t>136.0</t>
  </si>
  <si>
    <t>王菁</t>
  </si>
  <si>
    <t>肖欣</t>
  </si>
  <si>
    <t>125.0</t>
  </si>
  <si>
    <t>余洁</t>
  </si>
  <si>
    <r>
      <t>学科：</t>
    </r>
    <r>
      <rPr>
        <b/>
        <sz val="14"/>
        <rFont val="仿宋_GB2312"/>
        <family val="3"/>
      </rPr>
      <t>重点高中数学</t>
    </r>
  </si>
  <si>
    <t>易安</t>
  </si>
  <si>
    <r>
      <t>学科：</t>
    </r>
    <r>
      <rPr>
        <b/>
        <sz val="14"/>
        <rFont val="仿宋_GB2312"/>
        <family val="3"/>
      </rPr>
      <t>重点高中数学应届岗</t>
    </r>
  </si>
  <si>
    <t>曾毅</t>
  </si>
  <si>
    <t>156.0</t>
  </si>
  <si>
    <t>华慧敏</t>
  </si>
  <si>
    <t>148.5</t>
  </si>
  <si>
    <t>肖天玉</t>
  </si>
  <si>
    <r>
      <t>学科：</t>
    </r>
    <r>
      <rPr>
        <b/>
        <sz val="14"/>
        <rFont val="仿宋_GB2312"/>
        <family val="3"/>
      </rPr>
      <t>重点高中英语</t>
    </r>
  </si>
  <si>
    <t>樊惠惠</t>
  </si>
  <si>
    <t>196.0</t>
  </si>
  <si>
    <t>曾桂金</t>
  </si>
  <si>
    <t>李杨</t>
  </si>
  <si>
    <t>170.0</t>
  </si>
  <si>
    <t>杨晨</t>
  </si>
  <si>
    <t>158.5</t>
  </si>
  <si>
    <r>
      <t>学科：</t>
    </r>
    <r>
      <rPr>
        <b/>
        <sz val="14"/>
        <rFont val="仿宋_GB2312"/>
        <family val="3"/>
      </rPr>
      <t>重点高中英语应届岗</t>
    </r>
  </si>
  <si>
    <t>夏敏超</t>
  </si>
  <si>
    <t>216.0</t>
  </si>
  <si>
    <t>肖楠滢</t>
  </si>
  <si>
    <t>203.0</t>
  </si>
  <si>
    <t>兰桂萍</t>
  </si>
  <si>
    <t>蒋刘娟</t>
  </si>
  <si>
    <t>179.0</t>
  </si>
  <si>
    <t>张宇倩</t>
  </si>
  <si>
    <t>梁雨晨</t>
  </si>
  <si>
    <r>
      <t>学科：</t>
    </r>
    <r>
      <rPr>
        <b/>
        <sz val="14"/>
        <rFont val="仿宋_GB2312"/>
        <family val="3"/>
      </rPr>
      <t>重点高中物理</t>
    </r>
  </si>
  <si>
    <t>曾苏敏</t>
  </si>
  <si>
    <r>
      <t>学科：</t>
    </r>
    <r>
      <rPr>
        <b/>
        <sz val="14"/>
        <rFont val="仿宋_GB2312"/>
        <family val="3"/>
      </rPr>
      <t>重点高中物理应届岗</t>
    </r>
  </si>
  <si>
    <t>刘婵</t>
  </si>
  <si>
    <r>
      <t>学科：</t>
    </r>
    <r>
      <rPr>
        <b/>
        <sz val="14"/>
        <rFont val="仿宋_GB2312"/>
        <family val="3"/>
      </rPr>
      <t>重点高中化学</t>
    </r>
  </si>
  <si>
    <t>胡立文</t>
  </si>
  <si>
    <r>
      <t>学科：</t>
    </r>
    <r>
      <rPr>
        <b/>
        <sz val="14"/>
        <rFont val="仿宋_GB2312"/>
        <family val="3"/>
      </rPr>
      <t>重点高中化学应届岗</t>
    </r>
  </si>
  <si>
    <t>童铜</t>
  </si>
  <si>
    <t>尹瑛</t>
  </si>
  <si>
    <t>（招录1人）</t>
  </si>
  <si>
    <r>
      <t>学科：</t>
    </r>
    <r>
      <rPr>
        <b/>
        <sz val="14"/>
        <rFont val="仿宋_GB2312"/>
        <family val="3"/>
      </rPr>
      <t>重点高中生物</t>
    </r>
  </si>
  <si>
    <t>肖世辉</t>
  </si>
  <si>
    <t>169.5</t>
  </si>
  <si>
    <r>
      <t>学科：</t>
    </r>
    <r>
      <rPr>
        <b/>
        <sz val="14"/>
        <rFont val="仿宋_GB2312"/>
        <family val="3"/>
      </rPr>
      <t>重点高中思想政治</t>
    </r>
  </si>
  <si>
    <t>张舒琪</t>
  </si>
  <si>
    <r>
      <t>学科：</t>
    </r>
    <r>
      <rPr>
        <b/>
        <sz val="14"/>
        <rFont val="仿宋_GB2312"/>
        <family val="3"/>
      </rPr>
      <t>重点高中思想政治应届岗</t>
    </r>
  </si>
  <si>
    <t>杨帆</t>
  </si>
  <si>
    <t>谢嘉琦</t>
  </si>
  <si>
    <t>153.0</t>
  </si>
  <si>
    <r>
      <t>学科：</t>
    </r>
    <r>
      <rPr>
        <b/>
        <sz val="14"/>
        <rFont val="仿宋_GB2312"/>
        <family val="3"/>
      </rPr>
      <t>重点高中历史</t>
    </r>
  </si>
  <si>
    <t>邱云艳</t>
  </si>
  <si>
    <r>
      <t>学科：</t>
    </r>
    <r>
      <rPr>
        <b/>
        <sz val="14"/>
        <rFont val="仿宋_GB2312"/>
        <family val="3"/>
      </rPr>
      <t>重点高中历史应届岗</t>
    </r>
  </si>
  <si>
    <t>周豪</t>
  </si>
  <si>
    <t>178.0</t>
  </si>
  <si>
    <r>
      <t>学科：</t>
    </r>
    <r>
      <rPr>
        <b/>
        <sz val="14"/>
        <rFont val="仿宋_GB2312"/>
        <family val="3"/>
      </rPr>
      <t>重点高中地理应届岗</t>
    </r>
  </si>
  <si>
    <t>刘盼倩</t>
  </si>
  <si>
    <t>杨琳</t>
  </si>
  <si>
    <r>
      <t>学科：</t>
    </r>
    <r>
      <rPr>
        <b/>
        <sz val="14"/>
        <rFont val="仿宋_GB2312"/>
        <family val="3"/>
      </rPr>
      <t>重点高中音乐</t>
    </r>
  </si>
  <si>
    <t>杨圆</t>
  </si>
  <si>
    <t>魏淑芳</t>
  </si>
  <si>
    <t>150.5</t>
  </si>
  <si>
    <t>张巧玲</t>
  </si>
  <si>
    <t>131.0</t>
  </si>
  <si>
    <r>
      <t>学科：</t>
    </r>
    <r>
      <rPr>
        <b/>
        <sz val="14"/>
        <rFont val="仿宋_GB2312"/>
        <family val="3"/>
      </rPr>
      <t>重点高中音乐应届岗</t>
    </r>
  </si>
  <si>
    <t>陈紫薇</t>
  </si>
  <si>
    <t>白仙莉</t>
  </si>
  <si>
    <r>
      <t>学科：</t>
    </r>
    <r>
      <rPr>
        <b/>
        <sz val="14"/>
        <rFont val="仿宋_GB2312"/>
        <family val="3"/>
      </rPr>
      <t>重点高中体育与健康</t>
    </r>
  </si>
  <si>
    <t>江平南</t>
  </si>
  <si>
    <t>蔡广平</t>
  </si>
  <si>
    <t>134.0</t>
  </si>
  <si>
    <t>闵茹岩</t>
  </si>
  <si>
    <t>133.0</t>
  </si>
  <si>
    <r>
      <t>学科：</t>
    </r>
    <r>
      <rPr>
        <b/>
        <sz val="14"/>
        <rFont val="仿宋_GB2312"/>
        <family val="3"/>
      </rPr>
      <t>重点高中体育与健康应届岗</t>
    </r>
  </si>
  <si>
    <t>刘磊</t>
  </si>
  <si>
    <t>熊骐麟</t>
  </si>
  <si>
    <t>112.0</t>
  </si>
  <si>
    <r>
      <t>学科：</t>
    </r>
    <r>
      <rPr>
        <b/>
        <sz val="14"/>
        <rFont val="仿宋_GB2312"/>
        <family val="3"/>
      </rPr>
      <t>重点高中美术</t>
    </r>
  </si>
  <si>
    <t>189.0</t>
  </si>
  <si>
    <t>聂江凤</t>
  </si>
  <si>
    <t>张娟</t>
  </si>
  <si>
    <r>
      <t>学科：</t>
    </r>
    <r>
      <rPr>
        <b/>
        <sz val="14"/>
        <rFont val="仿宋_GB2312"/>
        <family val="3"/>
      </rPr>
      <t>泰和中专高中语文</t>
    </r>
  </si>
  <si>
    <t>张琦</t>
  </si>
  <si>
    <r>
      <t>学科：</t>
    </r>
    <r>
      <rPr>
        <b/>
        <sz val="14"/>
        <rFont val="仿宋_GB2312"/>
        <family val="3"/>
      </rPr>
      <t>泰和中专高中语文应届岗</t>
    </r>
  </si>
  <si>
    <t>匡靖云</t>
  </si>
  <si>
    <t>156.5</t>
  </si>
  <si>
    <t>欧阳琳</t>
  </si>
  <si>
    <t>刘昊</t>
  </si>
  <si>
    <t>130.5</t>
  </si>
  <si>
    <r>
      <t>学科：</t>
    </r>
    <r>
      <rPr>
        <b/>
        <sz val="14"/>
        <rFont val="仿宋_GB2312"/>
        <family val="3"/>
      </rPr>
      <t>泰和中专高中数学应届岗</t>
    </r>
  </si>
  <si>
    <t>陈禧生</t>
  </si>
  <si>
    <t>138.0</t>
  </si>
  <si>
    <r>
      <t>学科：</t>
    </r>
    <r>
      <rPr>
        <b/>
        <sz val="14"/>
        <rFont val="仿宋_GB2312"/>
        <family val="3"/>
      </rPr>
      <t>泰和中专高中英语</t>
    </r>
  </si>
  <si>
    <t>陈文娟</t>
  </si>
  <si>
    <t>吴珊</t>
  </si>
  <si>
    <r>
      <t>学科：</t>
    </r>
    <r>
      <rPr>
        <b/>
        <sz val="14"/>
        <rFont val="仿宋_GB2312"/>
        <family val="3"/>
      </rPr>
      <t>泰和中专高中英语应届岗</t>
    </r>
  </si>
  <si>
    <t>曾可昕</t>
  </si>
  <si>
    <r>
      <t>学科：</t>
    </r>
    <r>
      <rPr>
        <b/>
        <sz val="14"/>
        <rFont val="仿宋_GB2312"/>
        <family val="3"/>
      </rPr>
      <t>泰和中专高中心理健康</t>
    </r>
  </si>
  <si>
    <t>蔡云</t>
  </si>
  <si>
    <t>陈美玲</t>
  </si>
  <si>
    <t>125.5</t>
  </si>
  <si>
    <r>
      <t>学科：</t>
    </r>
    <r>
      <rPr>
        <b/>
        <sz val="14"/>
        <rFont val="仿宋_GB2312"/>
        <family val="3"/>
      </rPr>
      <t>特殊教育学校初中语文</t>
    </r>
  </si>
  <si>
    <t>张惠</t>
  </si>
  <si>
    <t>129.0</t>
  </si>
  <si>
    <r>
      <t>学科：</t>
    </r>
    <r>
      <rPr>
        <b/>
        <sz val="14"/>
        <rFont val="仿宋_GB2312"/>
        <family val="3"/>
      </rPr>
      <t>特殊教育学校初中语文应届岗</t>
    </r>
  </si>
  <si>
    <t>刘旖晨</t>
  </si>
  <si>
    <r>
      <t>学科：</t>
    </r>
    <r>
      <rPr>
        <b/>
        <sz val="14"/>
        <rFont val="仿宋_GB2312"/>
        <family val="3"/>
      </rPr>
      <t>特殊教育学校初中数学</t>
    </r>
  </si>
  <si>
    <t>朱安云</t>
  </si>
  <si>
    <t>罗微微</t>
  </si>
  <si>
    <r>
      <t>学科：</t>
    </r>
    <r>
      <rPr>
        <b/>
        <sz val="14"/>
        <rFont val="仿宋_GB2312"/>
        <family val="3"/>
      </rPr>
      <t>特殊教育学校初中数学应届岗</t>
    </r>
  </si>
  <si>
    <t>周丽平</t>
  </si>
  <si>
    <t>曾钰</t>
  </si>
  <si>
    <t>186.0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</si>
</sst>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1"/>
      <name val="方正小标宋简体"/>
      <family val="0"/>
    </font>
    <font>
      <sz val="18"/>
      <name val="仿宋"/>
      <family val="3"/>
    </font>
    <font>
      <sz val="14"/>
      <name val="仿宋_GB2312"/>
      <family val="3"/>
    </font>
    <font>
      <sz val="11"/>
      <color indexed="8"/>
      <name val="方正小标宋简体"/>
      <family val="0"/>
    </font>
    <font>
      <sz val="10"/>
      <name val="方正小标宋简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33" fillId="0" borderId="0">
      <alignment vertical="center"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wrapText="1" shrinkToFit="1"/>
    </xf>
    <xf numFmtId="0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2">
      <selection activeCell="M10" sqref="M10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50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0.25" customHeight="1">
      <c r="A6" s="25">
        <v>1</v>
      </c>
      <c r="B6" s="15" t="s">
        <v>16</v>
      </c>
      <c r="C6" s="31" t="s">
        <v>17</v>
      </c>
      <c r="D6" s="31" t="s">
        <v>18</v>
      </c>
      <c r="E6" s="16" t="s">
        <v>19</v>
      </c>
      <c r="F6" s="17">
        <f aca="true" t="shared" si="0" ref="F6:F31">E6*(50/250)</f>
        <v>40.300000000000004</v>
      </c>
      <c r="G6" s="17">
        <v>79.66</v>
      </c>
      <c r="H6" s="18">
        <f aca="true" t="shared" si="1" ref="H6:H31">G6*(50/100)</f>
        <v>39.83</v>
      </c>
      <c r="I6" s="18">
        <f aca="true" t="shared" si="2" ref="I6:I31">F6+H6</f>
        <v>80.13</v>
      </c>
      <c r="J6" s="18">
        <v>2</v>
      </c>
      <c r="K6" s="22" t="s">
        <v>20</v>
      </c>
    </row>
    <row r="7" spans="1:11" s="2" customFormat="1" ht="20.25" customHeight="1">
      <c r="A7" s="25">
        <v>2</v>
      </c>
      <c r="B7" s="15" t="s">
        <v>21</v>
      </c>
      <c r="C7" s="31" t="s">
        <v>22</v>
      </c>
      <c r="D7" s="31" t="s">
        <v>23</v>
      </c>
      <c r="E7" s="16" t="s">
        <v>19</v>
      </c>
      <c r="F7" s="17">
        <f t="shared" si="0"/>
        <v>40.300000000000004</v>
      </c>
      <c r="G7" s="17">
        <v>77.84</v>
      </c>
      <c r="H7" s="18">
        <f t="shared" si="1"/>
        <v>38.92</v>
      </c>
      <c r="I7" s="18">
        <f t="shared" si="2"/>
        <v>79.22</v>
      </c>
      <c r="J7" s="18">
        <v>5</v>
      </c>
      <c r="K7" s="22" t="s">
        <v>20</v>
      </c>
    </row>
    <row r="8" spans="1:11" s="2" customFormat="1" ht="20.25" customHeight="1">
      <c r="A8" s="25">
        <v>3</v>
      </c>
      <c r="B8" s="15" t="s">
        <v>24</v>
      </c>
      <c r="C8" s="31" t="s">
        <v>25</v>
      </c>
      <c r="D8" s="31" t="s">
        <v>26</v>
      </c>
      <c r="E8" s="16" t="s">
        <v>27</v>
      </c>
      <c r="F8" s="17">
        <f t="shared" si="0"/>
        <v>40</v>
      </c>
      <c r="G8" s="17">
        <v>82.58</v>
      </c>
      <c r="H8" s="18">
        <f t="shared" si="1"/>
        <v>41.29</v>
      </c>
      <c r="I8" s="18">
        <f t="shared" si="2"/>
        <v>81.28999999999999</v>
      </c>
      <c r="J8" s="18">
        <v>1</v>
      </c>
      <c r="K8" s="22" t="s">
        <v>20</v>
      </c>
    </row>
    <row r="9" spans="1:11" s="2" customFormat="1" ht="20.25" customHeight="1">
      <c r="A9" s="25">
        <v>4</v>
      </c>
      <c r="B9" s="15" t="s">
        <v>28</v>
      </c>
      <c r="C9" s="31" t="s">
        <v>29</v>
      </c>
      <c r="D9" s="31" t="s">
        <v>30</v>
      </c>
      <c r="E9" s="16" t="s">
        <v>31</v>
      </c>
      <c r="F9" s="17">
        <f t="shared" si="0"/>
        <v>39.6</v>
      </c>
      <c r="G9" s="17">
        <v>76.7</v>
      </c>
      <c r="H9" s="18">
        <f t="shared" si="1"/>
        <v>38.35</v>
      </c>
      <c r="I9" s="18">
        <f t="shared" si="2"/>
        <v>77.95</v>
      </c>
      <c r="J9" s="18"/>
      <c r="K9" s="22"/>
    </row>
    <row r="10" spans="1:11" s="2" customFormat="1" ht="20.25" customHeight="1">
      <c r="A10" s="25">
        <v>5</v>
      </c>
      <c r="B10" s="15" t="s">
        <v>32</v>
      </c>
      <c r="C10" s="31" t="s">
        <v>17</v>
      </c>
      <c r="D10" s="31" t="s">
        <v>33</v>
      </c>
      <c r="E10" s="16" t="s">
        <v>34</v>
      </c>
      <c r="F10" s="17">
        <f t="shared" si="0"/>
        <v>38.900000000000006</v>
      </c>
      <c r="G10" s="17">
        <v>77.74</v>
      </c>
      <c r="H10" s="18">
        <f t="shared" si="1"/>
        <v>38.87</v>
      </c>
      <c r="I10" s="18">
        <f t="shared" si="2"/>
        <v>77.77000000000001</v>
      </c>
      <c r="J10" s="18"/>
      <c r="K10" s="22"/>
    </row>
    <row r="11" spans="1:11" s="2" customFormat="1" ht="20.25" customHeight="1">
      <c r="A11" s="25">
        <v>6</v>
      </c>
      <c r="B11" s="15" t="s">
        <v>35</v>
      </c>
      <c r="C11" s="31" t="s">
        <v>29</v>
      </c>
      <c r="D11" s="31" t="s">
        <v>36</v>
      </c>
      <c r="E11" s="16" t="s">
        <v>37</v>
      </c>
      <c r="F11" s="17">
        <f t="shared" si="0"/>
        <v>38.800000000000004</v>
      </c>
      <c r="G11" s="17">
        <v>81.22</v>
      </c>
      <c r="H11" s="18">
        <f t="shared" si="1"/>
        <v>40.61</v>
      </c>
      <c r="I11" s="18">
        <f t="shared" si="2"/>
        <v>79.41</v>
      </c>
      <c r="J11" s="18">
        <v>4</v>
      </c>
      <c r="K11" s="22" t="s">
        <v>20</v>
      </c>
    </row>
    <row r="12" spans="1:11" s="2" customFormat="1" ht="20.25" customHeight="1">
      <c r="A12" s="25">
        <v>7</v>
      </c>
      <c r="B12" s="15" t="s">
        <v>38</v>
      </c>
      <c r="C12" s="31" t="s">
        <v>39</v>
      </c>
      <c r="D12" s="31" t="s">
        <v>36</v>
      </c>
      <c r="E12" s="16" t="s">
        <v>40</v>
      </c>
      <c r="F12" s="17">
        <f t="shared" si="0"/>
        <v>38.6</v>
      </c>
      <c r="G12" s="17">
        <v>76.94</v>
      </c>
      <c r="H12" s="18">
        <f t="shared" si="1"/>
        <v>38.47</v>
      </c>
      <c r="I12" s="18">
        <f t="shared" si="2"/>
        <v>77.07</v>
      </c>
      <c r="J12" s="18"/>
      <c r="K12" s="22"/>
    </row>
    <row r="13" spans="1:11" s="2" customFormat="1" ht="20.25" customHeight="1">
      <c r="A13" s="25">
        <v>8</v>
      </c>
      <c r="B13" s="15" t="s">
        <v>41</v>
      </c>
      <c r="C13" s="31" t="s">
        <v>39</v>
      </c>
      <c r="D13" s="31" t="s">
        <v>33</v>
      </c>
      <c r="E13" s="16" t="s">
        <v>42</v>
      </c>
      <c r="F13" s="17">
        <f t="shared" si="0"/>
        <v>38.5</v>
      </c>
      <c r="G13" s="17">
        <v>79.44</v>
      </c>
      <c r="H13" s="18">
        <f t="shared" si="1"/>
        <v>39.72</v>
      </c>
      <c r="I13" s="18">
        <f t="shared" si="2"/>
        <v>78.22</v>
      </c>
      <c r="J13" s="18"/>
      <c r="K13" s="22"/>
    </row>
    <row r="14" spans="1:11" s="2" customFormat="1" ht="20.25" customHeight="1">
      <c r="A14" s="25">
        <v>9</v>
      </c>
      <c r="B14" s="15" t="s">
        <v>43</v>
      </c>
      <c r="C14" s="31" t="s">
        <v>44</v>
      </c>
      <c r="D14" s="31" t="s">
        <v>45</v>
      </c>
      <c r="E14" s="16" t="s">
        <v>46</v>
      </c>
      <c r="F14" s="17">
        <f t="shared" si="0"/>
        <v>38.2</v>
      </c>
      <c r="G14" s="17">
        <v>80.5</v>
      </c>
      <c r="H14" s="18">
        <f t="shared" si="1"/>
        <v>40.25</v>
      </c>
      <c r="I14" s="18">
        <f t="shared" si="2"/>
        <v>78.45</v>
      </c>
      <c r="J14" s="18"/>
      <c r="K14" s="22"/>
    </row>
    <row r="15" spans="1:11" s="2" customFormat="1" ht="20.25" customHeight="1">
      <c r="A15" s="25">
        <v>10</v>
      </c>
      <c r="B15" s="15" t="s">
        <v>47</v>
      </c>
      <c r="C15" s="31" t="s">
        <v>48</v>
      </c>
      <c r="D15" s="31" t="s">
        <v>33</v>
      </c>
      <c r="E15" s="16" t="s">
        <v>46</v>
      </c>
      <c r="F15" s="17">
        <f t="shared" si="0"/>
        <v>38.2</v>
      </c>
      <c r="G15" s="17">
        <v>81.82</v>
      </c>
      <c r="H15" s="18">
        <f t="shared" si="1"/>
        <v>40.91</v>
      </c>
      <c r="I15" s="18">
        <f t="shared" si="2"/>
        <v>79.11</v>
      </c>
      <c r="J15" s="18">
        <v>8</v>
      </c>
      <c r="K15" s="22" t="s">
        <v>20</v>
      </c>
    </row>
    <row r="16" spans="1:11" s="2" customFormat="1" ht="20.25" customHeight="1">
      <c r="A16" s="25">
        <v>11</v>
      </c>
      <c r="B16" s="15" t="s">
        <v>49</v>
      </c>
      <c r="C16" s="31" t="s">
        <v>39</v>
      </c>
      <c r="D16" s="31" t="s">
        <v>50</v>
      </c>
      <c r="E16" s="16" t="s">
        <v>46</v>
      </c>
      <c r="F16" s="17">
        <f t="shared" si="0"/>
        <v>38.2</v>
      </c>
      <c r="G16" s="17">
        <v>83.26</v>
      </c>
      <c r="H16" s="18">
        <f t="shared" si="1"/>
        <v>41.63</v>
      </c>
      <c r="I16" s="18">
        <f t="shared" si="2"/>
        <v>79.83000000000001</v>
      </c>
      <c r="J16" s="18">
        <v>3</v>
      </c>
      <c r="K16" s="22" t="s">
        <v>20</v>
      </c>
    </row>
    <row r="17" spans="1:11" s="2" customFormat="1" ht="20.25" customHeight="1">
      <c r="A17" s="25">
        <v>12</v>
      </c>
      <c r="B17" s="15" t="s">
        <v>51</v>
      </c>
      <c r="C17" s="31" t="s">
        <v>52</v>
      </c>
      <c r="D17" s="31" t="s">
        <v>53</v>
      </c>
      <c r="E17" s="16" t="s">
        <v>54</v>
      </c>
      <c r="F17" s="17">
        <f t="shared" si="0"/>
        <v>38</v>
      </c>
      <c r="G17" s="17">
        <v>78.46</v>
      </c>
      <c r="H17" s="18">
        <f t="shared" si="1"/>
        <v>39.23</v>
      </c>
      <c r="I17" s="18">
        <f t="shared" si="2"/>
        <v>77.22999999999999</v>
      </c>
      <c r="J17" s="18"/>
      <c r="K17" s="22"/>
    </row>
    <row r="18" spans="1:11" s="2" customFormat="1" ht="20.25" customHeight="1">
      <c r="A18" s="25">
        <v>13</v>
      </c>
      <c r="B18" s="15" t="s">
        <v>55</v>
      </c>
      <c r="C18" s="31" t="s">
        <v>56</v>
      </c>
      <c r="D18" s="31" t="s">
        <v>53</v>
      </c>
      <c r="E18" s="16" t="s">
        <v>57</v>
      </c>
      <c r="F18" s="17">
        <f t="shared" si="0"/>
        <v>37.9</v>
      </c>
      <c r="G18" s="17">
        <v>82.06</v>
      </c>
      <c r="H18" s="18">
        <f t="shared" si="1"/>
        <v>41.03</v>
      </c>
      <c r="I18" s="18">
        <f t="shared" si="2"/>
        <v>78.93</v>
      </c>
      <c r="J18" s="18">
        <v>9</v>
      </c>
      <c r="K18" s="22" t="s">
        <v>20</v>
      </c>
    </row>
    <row r="19" spans="1:11" s="2" customFormat="1" ht="20.25" customHeight="1">
      <c r="A19" s="25">
        <v>14</v>
      </c>
      <c r="B19" s="15" t="s">
        <v>58</v>
      </c>
      <c r="C19" s="31" t="s">
        <v>59</v>
      </c>
      <c r="D19" s="31" t="s">
        <v>60</v>
      </c>
      <c r="E19" s="16" t="s">
        <v>61</v>
      </c>
      <c r="F19" s="17">
        <f t="shared" si="0"/>
        <v>37.800000000000004</v>
      </c>
      <c r="G19" s="17">
        <v>79.72</v>
      </c>
      <c r="H19" s="18">
        <f t="shared" si="1"/>
        <v>39.86</v>
      </c>
      <c r="I19" s="18">
        <f t="shared" si="2"/>
        <v>77.66</v>
      </c>
      <c r="J19" s="18"/>
      <c r="K19" s="22"/>
    </row>
    <row r="20" spans="1:11" s="2" customFormat="1" ht="20.25" customHeight="1">
      <c r="A20" s="25">
        <v>15</v>
      </c>
      <c r="B20" s="15" t="s">
        <v>62</v>
      </c>
      <c r="C20" s="31" t="s">
        <v>48</v>
      </c>
      <c r="D20" s="31" t="s">
        <v>63</v>
      </c>
      <c r="E20" s="16" t="s">
        <v>61</v>
      </c>
      <c r="F20" s="17">
        <f t="shared" si="0"/>
        <v>37.800000000000004</v>
      </c>
      <c r="G20" s="17">
        <v>77.06</v>
      </c>
      <c r="H20" s="18">
        <f t="shared" si="1"/>
        <v>38.53</v>
      </c>
      <c r="I20" s="18">
        <f t="shared" si="2"/>
        <v>76.33000000000001</v>
      </c>
      <c r="J20" s="18"/>
      <c r="K20" s="22"/>
    </row>
    <row r="21" spans="1:11" ht="20.25" customHeight="1">
      <c r="A21" s="29">
        <v>16</v>
      </c>
      <c r="B21" s="30" t="s">
        <v>64</v>
      </c>
      <c r="C21" s="30" t="s">
        <v>39</v>
      </c>
      <c r="D21" s="30" t="s">
        <v>65</v>
      </c>
      <c r="E21" s="30" t="s">
        <v>66</v>
      </c>
      <c r="F21" s="17">
        <f t="shared" si="0"/>
        <v>37.6</v>
      </c>
      <c r="G21" s="30">
        <v>78.42</v>
      </c>
      <c r="H21" s="18">
        <f t="shared" si="1"/>
        <v>39.21</v>
      </c>
      <c r="I21" s="18">
        <f t="shared" si="2"/>
        <v>76.81</v>
      </c>
      <c r="J21" s="30"/>
      <c r="K21" s="30"/>
    </row>
    <row r="22" spans="1:11" ht="20.25" customHeight="1">
      <c r="A22" s="25">
        <v>17</v>
      </c>
      <c r="B22" s="15" t="s">
        <v>67</v>
      </c>
      <c r="C22" s="15" t="s">
        <v>17</v>
      </c>
      <c r="D22" s="15" t="s">
        <v>68</v>
      </c>
      <c r="E22" s="15" t="s">
        <v>66</v>
      </c>
      <c r="F22" s="17">
        <f t="shared" si="0"/>
        <v>37.6</v>
      </c>
      <c r="G22" s="30">
        <v>77.9</v>
      </c>
      <c r="H22" s="18">
        <f t="shared" si="1"/>
        <v>38.95</v>
      </c>
      <c r="I22" s="18">
        <f t="shared" si="2"/>
        <v>76.55000000000001</v>
      </c>
      <c r="J22" s="30"/>
      <c r="K22" s="30"/>
    </row>
    <row r="23" spans="1:11" ht="20.25" customHeight="1">
      <c r="A23" s="25">
        <v>18</v>
      </c>
      <c r="B23" s="15" t="s">
        <v>69</v>
      </c>
      <c r="C23" s="15" t="s">
        <v>17</v>
      </c>
      <c r="D23" s="15" t="s">
        <v>68</v>
      </c>
      <c r="E23" s="15" t="s">
        <v>66</v>
      </c>
      <c r="F23" s="17">
        <f t="shared" si="0"/>
        <v>37.6</v>
      </c>
      <c r="G23" s="30">
        <v>83.22</v>
      </c>
      <c r="H23" s="18">
        <f t="shared" si="1"/>
        <v>41.61</v>
      </c>
      <c r="I23" s="18">
        <f t="shared" si="2"/>
        <v>79.21000000000001</v>
      </c>
      <c r="J23" s="18">
        <v>6</v>
      </c>
      <c r="K23" s="22" t="s">
        <v>20</v>
      </c>
    </row>
    <row r="24" spans="1:11" ht="20.25" customHeight="1">
      <c r="A24" s="25">
        <v>19</v>
      </c>
      <c r="B24" s="15" t="s">
        <v>70</v>
      </c>
      <c r="C24" s="15" t="s">
        <v>71</v>
      </c>
      <c r="D24" s="15" t="s">
        <v>72</v>
      </c>
      <c r="E24" s="15" t="s">
        <v>73</v>
      </c>
      <c r="F24" s="17">
        <f t="shared" si="0"/>
        <v>37.5</v>
      </c>
      <c r="G24" s="30">
        <v>83.42</v>
      </c>
      <c r="H24" s="18">
        <f t="shared" si="1"/>
        <v>41.71</v>
      </c>
      <c r="I24" s="18">
        <f t="shared" si="2"/>
        <v>79.21000000000001</v>
      </c>
      <c r="J24" s="18">
        <v>7</v>
      </c>
      <c r="K24" s="22" t="s">
        <v>20</v>
      </c>
    </row>
    <row r="25" spans="1:11" ht="20.25" customHeight="1">
      <c r="A25" s="25">
        <v>20</v>
      </c>
      <c r="B25" s="15" t="s">
        <v>74</v>
      </c>
      <c r="C25" s="15" t="s">
        <v>75</v>
      </c>
      <c r="D25" s="15" t="s">
        <v>76</v>
      </c>
      <c r="E25" s="15" t="s">
        <v>77</v>
      </c>
      <c r="F25" s="17">
        <f t="shared" si="0"/>
        <v>37.300000000000004</v>
      </c>
      <c r="G25" s="30">
        <v>78.14</v>
      </c>
      <c r="H25" s="18">
        <f t="shared" si="1"/>
        <v>39.07</v>
      </c>
      <c r="I25" s="18">
        <f t="shared" si="2"/>
        <v>76.37</v>
      </c>
      <c r="J25" s="30"/>
      <c r="K25" s="30"/>
    </row>
    <row r="26" spans="1:11" ht="20.25" customHeight="1">
      <c r="A26" s="25">
        <v>21</v>
      </c>
      <c r="B26" s="15" t="s">
        <v>78</v>
      </c>
      <c r="C26" s="15" t="s">
        <v>17</v>
      </c>
      <c r="D26" s="15" t="s">
        <v>79</v>
      </c>
      <c r="E26" s="15" t="s">
        <v>80</v>
      </c>
      <c r="F26" s="17">
        <f t="shared" si="0"/>
        <v>37</v>
      </c>
      <c r="G26" s="30">
        <v>80.7</v>
      </c>
      <c r="H26" s="18">
        <f t="shared" si="1"/>
        <v>40.35</v>
      </c>
      <c r="I26" s="18">
        <f t="shared" si="2"/>
        <v>77.35</v>
      </c>
      <c r="J26" s="30"/>
      <c r="K26" s="30"/>
    </row>
    <row r="27" spans="1:11" ht="20.25" customHeight="1">
      <c r="A27" s="25">
        <v>22</v>
      </c>
      <c r="B27" s="15" t="s">
        <v>81</v>
      </c>
      <c r="C27" s="15" t="s">
        <v>82</v>
      </c>
      <c r="D27" s="15" t="s">
        <v>50</v>
      </c>
      <c r="E27" s="15" t="s">
        <v>83</v>
      </c>
      <c r="F27" s="17">
        <f t="shared" si="0"/>
        <v>36.9</v>
      </c>
      <c r="G27" s="30">
        <v>78.82</v>
      </c>
      <c r="H27" s="18">
        <f t="shared" si="1"/>
        <v>39.41</v>
      </c>
      <c r="I27" s="18">
        <f t="shared" si="2"/>
        <v>76.31</v>
      </c>
      <c r="J27" s="30"/>
      <c r="K27" s="30"/>
    </row>
    <row r="28" spans="1:11" ht="20.25" customHeight="1">
      <c r="A28" s="25">
        <v>23</v>
      </c>
      <c r="B28" s="15" t="s">
        <v>84</v>
      </c>
      <c r="C28" s="15" t="s">
        <v>48</v>
      </c>
      <c r="D28" s="15" t="s">
        <v>68</v>
      </c>
      <c r="E28" s="15" t="s">
        <v>83</v>
      </c>
      <c r="F28" s="17">
        <f t="shared" si="0"/>
        <v>36.9</v>
      </c>
      <c r="G28" s="30">
        <v>83.2</v>
      </c>
      <c r="H28" s="18">
        <f t="shared" si="1"/>
        <v>41.6</v>
      </c>
      <c r="I28" s="18">
        <f t="shared" si="2"/>
        <v>78.5</v>
      </c>
      <c r="J28" s="18">
        <v>10</v>
      </c>
      <c r="K28" s="22" t="s">
        <v>20</v>
      </c>
    </row>
    <row r="29" spans="1:11" ht="20.25" customHeight="1">
      <c r="A29" s="25">
        <v>24</v>
      </c>
      <c r="B29" s="15" t="s">
        <v>85</v>
      </c>
      <c r="C29" s="15" t="s">
        <v>56</v>
      </c>
      <c r="D29" s="15" t="s">
        <v>86</v>
      </c>
      <c r="E29" s="15" t="s">
        <v>87</v>
      </c>
      <c r="F29" s="17">
        <f t="shared" si="0"/>
        <v>36.7</v>
      </c>
      <c r="G29" s="30">
        <v>77.86</v>
      </c>
      <c r="H29" s="18">
        <f t="shared" si="1"/>
        <v>38.93</v>
      </c>
      <c r="I29" s="18">
        <f t="shared" si="2"/>
        <v>75.63</v>
      </c>
      <c r="J29" s="30"/>
      <c r="K29" s="30"/>
    </row>
    <row r="30" spans="1:11" ht="20.25" customHeight="1">
      <c r="A30" s="25">
        <v>25</v>
      </c>
      <c r="B30" s="15" t="s">
        <v>88</v>
      </c>
      <c r="C30" s="15" t="s">
        <v>52</v>
      </c>
      <c r="D30" s="15" t="s">
        <v>72</v>
      </c>
      <c r="E30" s="15" t="s">
        <v>87</v>
      </c>
      <c r="F30" s="17">
        <f t="shared" si="0"/>
        <v>36.7</v>
      </c>
      <c r="G30" s="30">
        <v>80.84</v>
      </c>
      <c r="H30" s="18">
        <f t="shared" si="1"/>
        <v>40.42</v>
      </c>
      <c r="I30" s="18">
        <f t="shared" si="2"/>
        <v>77.12</v>
      </c>
      <c r="J30" s="30"/>
      <c r="K30" s="30"/>
    </row>
    <row r="31" spans="1:11" ht="20.25" customHeight="1">
      <c r="A31" s="25">
        <v>26</v>
      </c>
      <c r="B31" s="15" t="s">
        <v>89</v>
      </c>
      <c r="C31" s="15" t="s">
        <v>90</v>
      </c>
      <c r="D31" s="15" t="s">
        <v>65</v>
      </c>
      <c r="E31" s="15" t="s">
        <v>87</v>
      </c>
      <c r="F31" s="17">
        <f t="shared" si="0"/>
        <v>36.7</v>
      </c>
      <c r="G31" s="30">
        <v>76.28</v>
      </c>
      <c r="H31" s="18">
        <f t="shared" si="1"/>
        <v>38.14</v>
      </c>
      <c r="I31" s="18">
        <f t="shared" si="2"/>
        <v>74.84</v>
      </c>
      <c r="J31" s="30"/>
      <c r="K31" s="30"/>
    </row>
  </sheetData>
  <sheetProtection/>
  <autoFilter ref="A5:K31">
    <sortState ref="A6:K31">
      <sortCondition sortBy="value" ref="A6:A31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="115" zoomScaleNormal="115" workbookViewId="0" topLeftCell="A1">
      <selection activeCell="A2" sqref="A2:K2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347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458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16.5" customHeight="1">
      <c r="A6" s="25">
        <v>1</v>
      </c>
      <c r="B6" s="15" t="s">
        <v>459</v>
      </c>
      <c r="C6" s="15" t="s">
        <v>17</v>
      </c>
      <c r="D6" s="15" t="s">
        <v>399</v>
      </c>
      <c r="E6" s="15" t="s">
        <v>155</v>
      </c>
      <c r="F6" s="17">
        <f aca="true" t="shared" si="0" ref="F6:F36">E6*(50/250)</f>
        <v>40.900000000000006</v>
      </c>
      <c r="G6" s="17">
        <v>79.06</v>
      </c>
      <c r="H6" s="18">
        <f aca="true" t="shared" si="1" ref="H6:H36">G6*(50/100)</f>
        <v>39.53</v>
      </c>
      <c r="I6" s="18">
        <f aca="true" t="shared" si="2" ref="I6:I36">F6+H6</f>
        <v>80.43</v>
      </c>
      <c r="J6" s="18">
        <v>3</v>
      </c>
      <c r="K6" s="22" t="s">
        <v>20</v>
      </c>
    </row>
    <row r="7" spans="1:11" s="2" customFormat="1" ht="16.5" customHeight="1">
      <c r="A7" s="25">
        <v>2</v>
      </c>
      <c r="B7" s="15" t="s">
        <v>460</v>
      </c>
      <c r="C7" s="15" t="s">
        <v>272</v>
      </c>
      <c r="D7" s="15" t="s">
        <v>145</v>
      </c>
      <c r="E7" s="15" t="s">
        <v>158</v>
      </c>
      <c r="F7" s="17">
        <f t="shared" si="0"/>
        <v>40.800000000000004</v>
      </c>
      <c r="G7" s="17">
        <v>80.1</v>
      </c>
      <c r="H7" s="18">
        <f t="shared" si="1"/>
        <v>40.05</v>
      </c>
      <c r="I7" s="18">
        <f t="shared" si="2"/>
        <v>80.85</v>
      </c>
      <c r="J7" s="18">
        <v>2</v>
      </c>
      <c r="K7" s="22" t="s">
        <v>20</v>
      </c>
    </row>
    <row r="8" spans="1:11" s="2" customFormat="1" ht="16.5" customHeight="1">
      <c r="A8" s="25">
        <v>3</v>
      </c>
      <c r="B8" s="15" t="s">
        <v>461</v>
      </c>
      <c r="C8" s="15" t="s">
        <v>107</v>
      </c>
      <c r="D8" s="15" t="s">
        <v>462</v>
      </c>
      <c r="E8" s="15" t="s">
        <v>161</v>
      </c>
      <c r="F8" s="17">
        <f t="shared" si="0"/>
        <v>40.7</v>
      </c>
      <c r="G8" s="17">
        <v>81.82</v>
      </c>
      <c r="H8" s="18">
        <f t="shared" si="1"/>
        <v>40.91</v>
      </c>
      <c r="I8" s="18">
        <f t="shared" si="2"/>
        <v>81.61</v>
      </c>
      <c r="J8" s="18">
        <v>1</v>
      </c>
      <c r="K8" s="22" t="s">
        <v>20</v>
      </c>
    </row>
    <row r="9" spans="1:11" s="2" customFormat="1" ht="16.5" customHeight="1">
      <c r="A9" s="25">
        <v>4</v>
      </c>
      <c r="B9" s="15" t="s">
        <v>463</v>
      </c>
      <c r="C9" s="15" t="s">
        <v>48</v>
      </c>
      <c r="D9" s="15" t="s">
        <v>175</v>
      </c>
      <c r="E9" s="15" t="s">
        <v>401</v>
      </c>
      <c r="F9" s="17">
        <f t="shared" si="0"/>
        <v>40.5</v>
      </c>
      <c r="G9" s="17">
        <v>78.54</v>
      </c>
      <c r="H9" s="18">
        <f t="shared" si="1"/>
        <v>39.27</v>
      </c>
      <c r="I9" s="18">
        <f t="shared" si="2"/>
        <v>79.77000000000001</v>
      </c>
      <c r="J9" s="18">
        <v>7</v>
      </c>
      <c r="K9" s="22" t="s">
        <v>20</v>
      </c>
    </row>
    <row r="10" spans="1:11" s="2" customFormat="1" ht="16.5" customHeight="1">
      <c r="A10" s="25">
        <v>5</v>
      </c>
      <c r="B10" s="15" t="s">
        <v>464</v>
      </c>
      <c r="C10" s="15" t="s">
        <v>29</v>
      </c>
      <c r="D10" s="15" t="s">
        <v>212</v>
      </c>
      <c r="E10" s="15" t="s">
        <v>239</v>
      </c>
      <c r="F10" s="17">
        <f t="shared" si="0"/>
        <v>39.7</v>
      </c>
      <c r="G10" s="17">
        <v>78.94</v>
      </c>
      <c r="H10" s="18">
        <f t="shared" si="1"/>
        <v>39.47</v>
      </c>
      <c r="I10" s="18">
        <f t="shared" si="2"/>
        <v>79.17</v>
      </c>
      <c r="J10" s="18">
        <v>9</v>
      </c>
      <c r="K10" s="22" t="s">
        <v>20</v>
      </c>
    </row>
    <row r="11" spans="1:11" s="2" customFormat="1" ht="16.5" customHeight="1">
      <c r="A11" s="25">
        <v>6</v>
      </c>
      <c r="B11" s="15" t="s">
        <v>465</v>
      </c>
      <c r="C11" s="15" t="s">
        <v>56</v>
      </c>
      <c r="D11" s="15" t="s">
        <v>157</v>
      </c>
      <c r="E11" s="15" t="s">
        <v>466</v>
      </c>
      <c r="F11" s="17">
        <f t="shared" si="0"/>
        <v>39.5</v>
      </c>
      <c r="G11" s="17">
        <v>77.82</v>
      </c>
      <c r="H11" s="18">
        <f t="shared" si="1"/>
        <v>38.91</v>
      </c>
      <c r="I11" s="18">
        <f t="shared" si="2"/>
        <v>78.41</v>
      </c>
      <c r="J11" s="18">
        <v>13</v>
      </c>
      <c r="K11" s="22" t="s">
        <v>20</v>
      </c>
    </row>
    <row r="12" spans="1:11" s="2" customFormat="1" ht="16.5" customHeight="1">
      <c r="A12" s="25">
        <v>7</v>
      </c>
      <c r="B12" s="15" t="s">
        <v>467</v>
      </c>
      <c r="C12" s="15" t="s">
        <v>71</v>
      </c>
      <c r="D12" s="15" t="s">
        <v>212</v>
      </c>
      <c r="E12" s="15" t="s">
        <v>468</v>
      </c>
      <c r="F12" s="17">
        <f t="shared" si="0"/>
        <v>39.300000000000004</v>
      </c>
      <c r="G12" s="17">
        <v>81.8</v>
      </c>
      <c r="H12" s="18">
        <f t="shared" si="1"/>
        <v>40.9</v>
      </c>
      <c r="I12" s="18">
        <f t="shared" si="2"/>
        <v>80.2</v>
      </c>
      <c r="J12" s="18">
        <v>5</v>
      </c>
      <c r="K12" s="22" t="s">
        <v>20</v>
      </c>
    </row>
    <row r="13" spans="1:11" s="2" customFormat="1" ht="16.5" customHeight="1">
      <c r="A13" s="25">
        <v>8</v>
      </c>
      <c r="B13" s="15" t="s">
        <v>469</v>
      </c>
      <c r="C13" s="15" t="s">
        <v>71</v>
      </c>
      <c r="D13" s="15" t="s">
        <v>212</v>
      </c>
      <c r="E13" s="15" t="s">
        <v>468</v>
      </c>
      <c r="F13" s="17">
        <f t="shared" si="0"/>
        <v>39.300000000000004</v>
      </c>
      <c r="G13" s="17">
        <v>81.94</v>
      </c>
      <c r="H13" s="18">
        <f t="shared" si="1"/>
        <v>40.97</v>
      </c>
      <c r="I13" s="18">
        <f t="shared" si="2"/>
        <v>80.27000000000001</v>
      </c>
      <c r="J13" s="18">
        <v>4</v>
      </c>
      <c r="K13" s="22" t="s">
        <v>20</v>
      </c>
    </row>
    <row r="14" spans="1:11" s="2" customFormat="1" ht="16.5" customHeight="1">
      <c r="A14" s="25">
        <v>9</v>
      </c>
      <c r="B14" s="15" t="s">
        <v>470</v>
      </c>
      <c r="C14" s="15" t="s">
        <v>25</v>
      </c>
      <c r="D14" s="15" t="s">
        <v>212</v>
      </c>
      <c r="E14" s="15" t="s">
        <v>193</v>
      </c>
      <c r="F14" s="17">
        <f t="shared" si="0"/>
        <v>39.1</v>
      </c>
      <c r="G14" s="17">
        <v>79.76</v>
      </c>
      <c r="H14" s="18">
        <f t="shared" si="1"/>
        <v>39.88</v>
      </c>
      <c r="I14" s="18">
        <f t="shared" si="2"/>
        <v>78.98</v>
      </c>
      <c r="J14" s="18">
        <v>10</v>
      </c>
      <c r="K14" s="22" t="s">
        <v>20</v>
      </c>
    </row>
    <row r="15" spans="1:11" s="2" customFormat="1" ht="16.5" customHeight="1">
      <c r="A15" s="25">
        <v>10</v>
      </c>
      <c r="B15" s="15" t="s">
        <v>471</v>
      </c>
      <c r="C15" s="15" t="s">
        <v>138</v>
      </c>
      <c r="D15" s="15" t="s">
        <v>30</v>
      </c>
      <c r="E15" s="15" t="s">
        <v>37</v>
      </c>
      <c r="F15" s="17">
        <f t="shared" si="0"/>
        <v>38.800000000000004</v>
      </c>
      <c r="G15" s="17">
        <v>77.66</v>
      </c>
      <c r="H15" s="18">
        <f t="shared" si="1"/>
        <v>38.83</v>
      </c>
      <c r="I15" s="18">
        <f t="shared" si="2"/>
        <v>77.63</v>
      </c>
      <c r="J15" s="18">
        <v>16</v>
      </c>
      <c r="K15" s="22" t="s">
        <v>20</v>
      </c>
    </row>
    <row r="16" spans="1:11" s="2" customFormat="1" ht="16.5" customHeight="1">
      <c r="A16" s="25">
        <v>11</v>
      </c>
      <c r="B16" s="15" t="s">
        <v>472</v>
      </c>
      <c r="C16" s="15" t="s">
        <v>127</v>
      </c>
      <c r="D16" s="15" t="s">
        <v>196</v>
      </c>
      <c r="E16" s="15" t="s">
        <v>37</v>
      </c>
      <c r="F16" s="17">
        <f t="shared" si="0"/>
        <v>38.800000000000004</v>
      </c>
      <c r="G16" s="17">
        <v>80.82</v>
      </c>
      <c r="H16" s="18">
        <f t="shared" si="1"/>
        <v>40.41</v>
      </c>
      <c r="I16" s="18">
        <f t="shared" si="2"/>
        <v>79.21000000000001</v>
      </c>
      <c r="J16" s="18">
        <v>8</v>
      </c>
      <c r="K16" s="22" t="s">
        <v>20</v>
      </c>
    </row>
    <row r="17" spans="1:11" s="2" customFormat="1" ht="16.5" customHeight="1">
      <c r="A17" s="25">
        <v>12</v>
      </c>
      <c r="B17" s="15" t="s">
        <v>473</v>
      </c>
      <c r="C17" s="15" t="s">
        <v>134</v>
      </c>
      <c r="D17" s="15" t="s">
        <v>338</v>
      </c>
      <c r="E17" s="15" t="s">
        <v>197</v>
      </c>
      <c r="F17" s="17">
        <f t="shared" si="0"/>
        <v>38.7</v>
      </c>
      <c r="G17" s="17">
        <v>72.4</v>
      </c>
      <c r="H17" s="18">
        <f t="shared" si="1"/>
        <v>36.2</v>
      </c>
      <c r="I17" s="18">
        <f t="shared" si="2"/>
        <v>74.9</v>
      </c>
      <c r="J17" s="18"/>
      <c r="K17" s="22"/>
    </row>
    <row r="18" spans="1:11" s="2" customFormat="1" ht="16.5" customHeight="1">
      <c r="A18" s="25">
        <v>13</v>
      </c>
      <c r="B18" s="15" t="s">
        <v>474</v>
      </c>
      <c r="C18" s="15" t="s">
        <v>52</v>
      </c>
      <c r="D18" s="15" t="s">
        <v>196</v>
      </c>
      <c r="E18" s="15" t="s">
        <v>40</v>
      </c>
      <c r="F18" s="17">
        <f t="shared" si="0"/>
        <v>38.6</v>
      </c>
      <c r="G18" s="17">
        <v>82.9</v>
      </c>
      <c r="H18" s="18">
        <f t="shared" si="1"/>
        <v>41.45</v>
      </c>
      <c r="I18" s="18">
        <f t="shared" si="2"/>
        <v>80.05000000000001</v>
      </c>
      <c r="J18" s="18">
        <v>6</v>
      </c>
      <c r="K18" s="22" t="s">
        <v>20</v>
      </c>
    </row>
    <row r="19" spans="1:11" s="2" customFormat="1" ht="16.5" customHeight="1">
      <c r="A19" s="25">
        <v>14</v>
      </c>
      <c r="B19" s="15" t="s">
        <v>475</v>
      </c>
      <c r="C19" s="15" t="s">
        <v>104</v>
      </c>
      <c r="D19" s="15" t="s">
        <v>36</v>
      </c>
      <c r="E19" s="15" t="s">
        <v>42</v>
      </c>
      <c r="F19" s="17">
        <f t="shared" si="0"/>
        <v>38.5</v>
      </c>
      <c r="G19" s="17">
        <v>79.64</v>
      </c>
      <c r="H19" s="18">
        <f t="shared" si="1"/>
        <v>39.82</v>
      </c>
      <c r="I19" s="18">
        <f t="shared" si="2"/>
        <v>78.32</v>
      </c>
      <c r="J19" s="18">
        <v>14</v>
      </c>
      <c r="K19" s="22" t="s">
        <v>20</v>
      </c>
    </row>
    <row r="20" spans="1:11" s="2" customFormat="1" ht="16.5" customHeight="1">
      <c r="A20" s="25">
        <v>15</v>
      </c>
      <c r="B20" s="15" t="s">
        <v>476</v>
      </c>
      <c r="C20" s="15" t="s">
        <v>29</v>
      </c>
      <c r="D20" s="15" t="s">
        <v>420</v>
      </c>
      <c r="E20" s="15" t="s">
        <v>42</v>
      </c>
      <c r="F20" s="17">
        <f t="shared" si="0"/>
        <v>38.5</v>
      </c>
      <c r="G20" s="17">
        <v>80.42</v>
      </c>
      <c r="H20" s="18">
        <f t="shared" si="1"/>
        <v>40.21</v>
      </c>
      <c r="I20" s="18">
        <f t="shared" si="2"/>
        <v>78.71000000000001</v>
      </c>
      <c r="J20" s="18">
        <v>11</v>
      </c>
      <c r="K20" s="22" t="s">
        <v>20</v>
      </c>
    </row>
    <row r="21" spans="1:11" ht="16.5" customHeight="1">
      <c r="A21" s="25">
        <v>16</v>
      </c>
      <c r="B21" s="26" t="s">
        <v>477</v>
      </c>
      <c r="C21" s="15" t="s">
        <v>59</v>
      </c>
      <c r="D21" s="15" t="s">
        <v>72</v>
      </c>
      <c r="E21" s="15" t="s">
        <v>54</v>
      </c>
      <c r="F21" s="17">
        <f t="shared" si="0"/>
        <v>38</v>
      </c>
      <c r="G21" s="26">
        <v>73.9</v>
      </c>
      <c r="H21" s="18">
        <f t="shared" si="1"/>
        <v>36.95</v>
      </c>
      <c r="I21" s="18">
        <f t="shared" si="2"/>
        <v>74.95</v>
      </c>
      <c r="J21" s="26"/>
      <c r="K21" s="26"/>
    </row>
    <row r="22" spans="1:11" ht="16.5" customHeight="1">
      <c r="A22" s="25">
        <v>17</v>
      </c>
      <c r="B22" s="26" t="s">
        <v>478</v>
      </c>
      <c r="C22" s="15" t="s">
        <v>127</v>
      </c>
      <c r="D22" s="15" t="s">
        <v>36</v>
      </c>
      <c r="E22" s="15" t="s">
        <v>61</v>
      </c>
      <c r="F22" s="17">
        <f t="shared" si="0"/>
        <v>37.800000000000004</v>
      </c>
      <c r="G22" s="26">
        <v>77.4</v>
      </c>
      <c r="H22" s="18">
        <f t="shared" si="1"/>
        <v>38.7</v>
      </c>
      <c r="I22" s="18">
        <f t="shared" si="2"/>
        <v>76.5</v>
      </c>
      <c r="J22" s="26"/>
      <c r="K22" s="26"/>
    </row>
    <row r="23" spans="1:11" ht="16.5" customHeight="1">
      <c r="A23" s="25">
        <v>18</v>
      </c>
      <c r="B23" s="26" t="s">
        <v>479</v>
      </c>
      <c r="C23" s="15" t="s">
        <v>52</v>
      </c>
      <c r="D23" s="15" t="s">
        <v>76</v>
      </c>
      <c r="E23" s="15" t="s">
        <v>209</v>
      </c>
      <c r="F23" s="17">
        <f t="shared" si="0"/>
        <v>37.7</v>
      </c>
      <c r="G23" s="26">
        <v>80.3</v>
      </c>
      <c r="H23" s="18">
        <f t="shared" si="1"/>
        <v>40.15</v>
      </c>
      <c r="I23" s="18">
        <f t="shared" si="2"/>
        <v>77.85</v>
      </c>
      <c r="J23" s="18">
        <v>15</v>
      </c>
      <c r="K23" s="22" t="s">
        <v>20</v>
      </c>
    </row>
    <row r="24" spans="1:11" ht="16.5" customHeight="1">
      <c r="A24" s="25">
        <v>19</v>
      </c>
      <c r="B24" s="26" t="s">
        <v>480</v>
      </c>
      <c r="C24" s="15" t="s">
        <v>272</v>
      </c>
      <c r="D24" s="15" t="s">
        <v>420</v>
      </c>
      <c r="E24" s="15" t="s">
        <v>66</v>
      </c>
      <c r="F24" s="17">
        <f t="shared" si="0"/>
        <v>37.6</v>
      </c>
      <c r="G24" s="26">
        <v>81.92</v>
      </c>
      <c r="H24" s="18">
        <f t="shared" si="1"/>
        <v>40.96</v>
      </c>
      <c r="I24" s="18">
        <f t="shared" si="2"/>
        <v>78.56</v>
      </c>
      <c r="J24" s="18">
        <v>12</v>
      </c>
      <c r="K24" s="22" t="s">
        <v>20</v>
      </c>
    </row>
    <row r="25" spans="1:11" ht="16.5" customHeight="1">
      <c r="A25" s="25">
        <v>20</v>
      </c>
      <c r="B25" s="26" t="s">
        <v>481</v>
      </c>
      <c r="C25" s="15" t="s">
        <v>52</v>
      </c>
      <c r="D25" s="15" t="s">
        <v>214</v>
      </c>
      <c r="E25" s="15" t="s">
        <v>482</v>
      </c>
      <c r="F25" s="17">
        <f t="shared" si="0"/>
        <v>37.4</v>
      </c>
      <c r="G25" s="26">
        <v>74.9</v>
      </c>
      <c r="H25" s="18">
        <f t="shared" si="1"/>
        <v>37.45</v>
      </c>
      <c r="I25" s="18">
        <f t="shared" si="2"/>
        <v>74.85</v>
      </c>
      <c r="J25" s="26"/>
      <c r="K25" s="26"/>
    </row>
    <row r="26" spans="1:11" ht="16.5" customHeight="1">
      <c r="A26" s="25">
        <v>21</v>
      </c>
      <c r="B26" s="26" t="s">
        <v>483</v>
      </c>
      <c r="C26" s="15" t="s">
        <v>48</v>
      </c>
      <c r="D26" s="15" t="s">
        <v>282</v>
      </c>
      <c r="E26" s="15" t="s">
        <v>484</v>
      </c>
      <c r="F26" s="17">
        <f t="shared" si="0"/>
        <v>37.1</v>
      </c>
      <c r="G26" s="26">
        <v>73.28</v>
      </c>
      <c r="H26" s="18">
        <f t="shared" si="1"/>
        <v>36.64</v>
      </c>
      <c r="I26" s="18">
        <f t="shared" si="2"/>
        <v>73.74000000000001</v>
      </c>
      <c r="J26" s="26"/>
      <c r="K26" s="26"/>
    </row>
    <row r="27" spans="1:11" ht="16.5" customHeight="1">
      <c r="A27" s="25">
        <v>22</v>
      </c>
      <c r="B27" s="26" t="s">
        <v>485</v>
      </c>
      <c r="C27" s="15" t="s">
        <v>90</v>
      </c>
      <c r="D27" s="15" t="s">
        <v>60</v>
      </c>
      <c r="E27" s="15" t="s">
        <v>341</v>
      </c>
      <c r="F27" s="17">
        <f t="shared" si="0"/>
        <v>36.6</v>
      </c>
      <c r="G27" s="26">
        <v>78.68</v>
      </c>
      <c r="H27" s="18">
        <f t="shared" si="1"/>
        <v>39.34</v>
      </c>
      <c r="I27" s="18">
        <f t="shared" si="2"/>
        <v>75.94</v>
      </c>
      <c r="J27" s="26"/>
      <c r="K27" s="26"/>
    </row>
    <row r="28" spans="1:11" ht="16.5" customHeight="1">
      <c r="A28" s="25">
        <v>23</v>
      </c>
      <c r="B28" s="26" t="s">
        <v>486</v>
      </c>
      <c r="C28" s="15" t="s">
        <v>127</v>
      </c>
      <c r="D28" s="15" t="s">
        <v>294</v>
      </c>
      <c r="E28" s="15" t="s">
        <v>253</v>
      </c>
      <c r="F28" s="17">
        <f t="shared" si="0"/>
        <v>36.5</v>
      </c>
      <c r="G28" s="26">
        <v>73.48</v>
      </c>
      <c r="H28" s="18">
        <f t="shared" si="1"/>
        <v>36.74</v>
      </c>
      <c r="I28" s="18">
        <f t="shared" si="2"/>
        <v>73.24000000000001</v>
      </c>
      <c r="J28" s="26"/>
      <c r="K28" s="26"/>
    </row>
    <row r="29" spans="1:11" ht="16.5" customHeight="1">
      <c r="A29" s="25">
        <v>24</v>
      </c>
      <c r="B29" s="26" t="s">
        <v>487</v>
      </c>
      <c r="C29" s="15" t="s">
        <v>340</v>
      </c>
      <c r="D29" s="15" t="s">
        <v>76</v>
      </c>
      <c r="E29" s="15" t="s">
        <v>295</v>
      </c>
      <c r="F29" s="17">
        <f t="shared" si="0"/>
        <v>36.2</v>
      </c>
      <c r="G29" s="26">
        <v>79.64</v>
      </c>
      <c r="H29" s="18">
        <f t="shared" si="1"/>
        <v>39.82</v>
      </c>
      <c r="I29" s="18">
        <f t="shared" si="2"/>
        <v>76.02000000000001</v>
      </c>
      <c r="J29" s="26"/>
      <c r="K29" s="26"/>
    </row>
    <row r="30" spans="1:11" ht="16.5" customHeight="1">
      <c r="A30" s="25">
        <v>25</v>
      </c>
      <c r="B30" s="26" t="s">
        <v>488</v>
      </c>
      <c r="C30" s="15" t="s">
        <v>306</v>
      </c>
      <c r="D30" s="15" t="s">
        <v>336</v>
      </c>
      <c r="E30" s="15" t="s">
        <v>256</v>
      </c>
      <c r="F30" s="17">
        <f t="shared" si="0"/>
        <v>35.9</v>
      </c>
      <c r="G30" s="26">
        <v>76.34</v>
      </c>
      <c r="H30" s="18">
        <f t="shared" si="1"/>
        <v>38.17</v>
      </c>
      <c r="I30" s="18">
        <f t="shared" si="2"/>
        <v>74.07</v>
      </c>
      <c r="J30" s="26"/>
      <c r="K30" s="26"/>
    </row>
    <row r="31" spans="1:11" ht="16.5" customHeight="1">
      <c r="A31" s="25">
        <v>26</v>
      </c>
      <c r="B31" s="26" t="s">
        <v>489</v>
      </c>
      <c r="C31" s="26" t="s">
        <v>153</v>
      </c>
      <c r="D31" s="26" t="s">
        <v>65</v>
      </c>
      <c r="E31" s="26" t="s">
        <v>490</v>
      </c>
      <c r="F31" s="17">
        <f t="shared" si="0"/>
        <v>35.800000000000004</v>
      </c>
      <c r="G31" s="26">
        <v>78.34</v>
      </c>
      <c r="H31" s="18">
        <f t="shared" si="1"/>
        <v>39.17</v>
      </c>
      <c r="I31" s="18">
        <f t="shared" si="2"/>
        <v>74.97</v>
      </c>
      <c r="J31" s="26"/>
      <c r="K31" s="26"/>
    </row>
    <row r="32" spans="1:11" ht="16.5" customHeight="1">
      <c r="A32" s="25">
        <v>27</v>
      </c>
      <c r="B32" s="26" t="s">
        <v>491</v>
      </c>
      <c r="C32" s="26" t="s">
        <v>39</v>
      </c>
      <c r="D32" s="26" t="s">
        <v>22</v>
      </c>
      <c r="E32" s="26" t="s">
        <v>259</v>
      </c>
      <c r="F32" s="17">
        <f t="shared" si="0"/>
        <v>35.300000000000004</v>
      </c>
      <c r="G32" s="26">
        <v>80.64</v>
      </c>
      <c r="H32" s="18">
        <f t="shared" si="1"/>
        <v>40.32</v>
      </c>
      <c r="I32" s="18">
        <f t="shared" si="2"/>
        <v>75.62</v>
      </c>
      <c r="J32" s="26"/>
      <c r="K32" s="26"/>
    </row>
    <row r="33" spans="1:11" ht="16.5" customHeight="1">
      <c r="A33" s="25">
        <v>28</v>
      </c>
      <c r="B33" s="26" t="s">
        <v>492</v>
      </c>
      <c r="C33" s="26" t="s">
        <v>374</v>
      </c>
      <c r="D33" s="26" t="s">
        <v>65</v>
      </c>
      <c r="E33" s="26" t="s">
        <v>493</v>
      </c>
      <c r="F33" s="17">
        <f t="shared" si="0"/>
        <v>35.2</v>
      </c>
      <c r="G33" s="26">
        <v>80.9</v>
      </c>
      <c r="H33" s="18">
        <f t="shared" si="1"/>
        <v>40.45</v>
      </c>
      <c r="I33" s="18">
        <f t="shared" si="2"/>
        <v>75.65</v>
      </c>
      <c r="J33" s="26"/>
      <c r="K33" s="26"/>
    </row>
    <row r="34" spans="1:11" ht="16.5" customHeight="1">
      <c r="A34" s="25">
        <v>29</v>
      </c>
      <c r="B34" s="26" t="s">
        <v>494</v>
      </c>
      <c r="C34" s="26" t="s">
        <v>121</v>
      </c>
      <c r="D34" s="26" t="s">
        <v>79</v>
      </c>
      <c r="E34" s="26" t="s">
        <v>495</v>
      </c>
      <c r="F34" s="17">
        <f t="shared" si="0"/>
        <v>34.9</v>
      </c>
      <c r="G34" s="26">
        <v>75.56</v>
      </c>
      <c r="H34" s="18">
        <f t="shared" si="1"/>
        <v>37.78</v>
      </c>
      <c r="I34" s="18">
        <f t="shared" si="2"/>
        <v>72.68</v>
      </c>
      <c r="J34" s="26"/>
      <c r="K34" s="26"/>
    </row>
    <row r="35" spans="1:11" ht="16.5" customHeight="1">
      <c r="A35" s="25">
        <v>30</v>
      </c>
      <c r="B35" s="26" t="s">
        <v>496</v>
      </c>
      <c r="C35" s="26" t="s">
        <v>244</v>
      </c>
      <c r="D35" s="26" t="s">
        <v>497</v>
      </c>
      <c r="E35" s="26" t="s">
        <v>498</v>
      </c>
      <c r="F35" s="17">
        <f t="shared" si="0"/>
        <v>34.800000000000004</v>
      </c>
      <c r="G35" s="26">
        <v>80.56</v>
      </c>
      <c r="H35" s="18">
        <f t="shared" si="1"/>
        <v>40.28</v>
      </c>
      <c r="I35" s="18">
        <f t="shared" si="2"/>
        <v>75.08000000000001</v>
      </c>
      <c r="J35" s="26"/>
      <c r="K35" s="26"/>
    </row>
    <row r="36" spans="1:11" ht="16.5" customHeight="1">
      <c r="A36" s="25">
        <v>31</v>
      </c>
      <c r="B36" s="26" t="s">
        <v>499</v>
      </c>
      <c r="C36" s="26" t="s">
        <v>500</v>
      </c>
      <c r="D36" s="26" t="s">
        <v>282</v>
      </c>
      <c r="E36" s="26" t="s">
        <v>501</v>
      </c>
      <c r="F36" s="17">
        <f t="shared" si="0"/>
        <v>34.7</v>
      </c>
      <c r="G36" s="26">
        <v>71.76</v>
      </c>
      <c r="H36" s="18">
        <f t="shared" si="1"/>
        <v>35.88</v>
      </c>
      <c r="I36" s="18">
        <f t="shared" si="2"/>
        <v>70.58000000000001</v>
      </c>
      <c r="J36" s="26"/>
      <c r="K36" s="26"/>
    </row>
  </sheetData>
  <sheetProtection/>
  <autoFilter ref="A5:K36">
    <sortState ref="A6:K36">
      <sortCondition sortBy="value" ref="A6:A36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="115" zoomScaleNormal="115" workbookViewId="0" topLeftCell="A2">
      <selection activeCell="A2" sqref="A2:K2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502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503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247</v>
      </c>
      <c r="D4" s="9"/>
      <c r="E4" s="9"/>
      <c r="F4" s="10"/>
      <c r="G4" s="11" t="s">
        <v>248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8.5" customHeight="1">
      <c r="A6" s="25">
        <v>1</v>
      </c>
      <c r="B6" s="15" t="s">
        <v>504</v>
      </c>
      <c r="C6" s="31" t="s">
        <v>121</v>
      </c>
      <c r="D6" s="31" t="s">
        <v>82</v>
      </c>
      <c r="E6" s="16" t="s">
        <v>505</v>
      </c>
      <c r="F6" s="17">
        <f aca="true" t="shared" si="0" ref="F6:F18">E6*(40/250)</f>
        <v>25.44</v>
      </c>
      <c r="G6" s="17">
        <v>84.88</v>
      </c>
      <c r="H6" s="18">
        <f aca="true" t="shared" si="1" ref="H6:H18">G6*(60/100)</f>
        <v>50.928</v>
      </c>
      <c r="I6" s="18">
        <f aca="true" t="shared" si="2" ref="I6:I18">F6+H6</f>
        <v>76.368</v>
      </c>
      <c r="J6" s="18">
        <v>1</v>
      </c>
      <c r="K6" s="22" t="s">
        <v>20</v>
      </c>
    </row>
    <row r="7" spans="1:11" s="2" customFormat="1" ht="28.5" customHeight="1">
      <c r="A7" s="25">
        <v>2</v>
      </c>
      <c r="B7" s="15" t="s">
        <v>506</v>
      </c>
      <c r="C7" s="31" t="s">
        <v>90</v>
      </c>
      <c r="D7" s="31" t="s">
        <v>374</v>
      </c>
      <c r="E7" s="16" t="s">
        <v>507</v>
      </c>
      <c r="F7" s="17">
        <f t="shared" si="0"/>
        <v>25.2</v>
      </c>
      <c r="G7" s="17">
        <v>77.02</v>
      </c>
      <c r="H7" s="18">
        <f t="shared" si="1"/>
        <v>46.211999999999996</v>
      </c>
      <c r="I7" s="18">
        <f t="shared" si="2"/>
        <v>71.41199999999999</v>
      </c>
      <c r="J7" s="18">
        <v>5</v>
      </c>
      <c r="K7" s="22" t="s">
        <v>20</v>
      </c>
    </row>
    <row r="8" spans="1:11" s="2" customFormat="1" ht="28.5" customHeight="1">
      <c r="A8" s="25">
        <v>3</v>
      </c>
      <c r="B8" s="15" t="s">
        <v>508</v>
      </c>
      <c r="C8" s="31" t="s">
        <v>327</v>
      </c>
      <c r="D8" s="31" t="s">
        <v>379</v>
      </c>
      <c r="E8" s="16" t="s">
        <v>509</v>
      </c>
      <c r="F8" s="17">
        <f t="shared" si="0"/>
        <v>23.84</v>
      </c>
      <c r="G8" s="17">
        <v>82.82</v>
      </c>
      <c r="H8" s="18">
        <f t="shared" si="1"/>
        <v>49.69199999999999</v>
      </c>
      <c r="I8" s="18">
        <f t="shared" si="2"/>
        <v>73.532</v>
      </c>
      <c r="J8" s="18">
        <v>2</v>
      </c>
      <c r="K8" s="22" t="s">
        <v>20</v>
      </c>
    </row>
    <row r="9" spans="1:11" s="2" customFormat="1" ht="28.5" customHeight="1">
      <c r="A9" s="25">
        <v>4</v>
      </c>
      <c r="B9" s="15" t="s">
        <v>510</v>
      </c>
      <c r="C9" s="31" t="s">
        <v>311</v>
      </c>
      <c r="D9" s="31" t="s">
        <v>425</v>
      </c>
      <c r="E9" s="16" t="s">
        <v>511</v>
      </c>
      <c r="F9" s="17">
        <f t="shared" si="0"/>
        <v>22.080000000000002</v>
      </c>
      <c r="G9" s="17">
        <v>81.2</v>
      </c>
      <c r="H9" s="18">
        <f t="shared" si="1"/>
        <v>48.72</v>
      </c>
      <c r="I9" s="18">
        <f t="shared" si="2"/>
        <v>70.8</v>
      </c>
      <c r="J9" s="18">
        <v>6</v>
      </c>
      <c r="K9" s="22" t="s">
        <v>20</v>
      </c>
    </row>
    <row r="10" spans="1:11" s="2" customFormat="1" ht="28.5" customHeight="1">
      <c r="A10" s="25">
        <v>5</v>
      </c>
      <c r="B10" s="15" t="s">
        <v>512</v>
      </c>
      <c r="C10" s="31" t="s">
        <v>75</v>
      </c>
      <c r="D10" s="31" t="s">
        <v>513</v>
      </c>
      <c r="E10" s="16" t="s">
        <v>514</v>
      </c>
      <c r="F10" s="17">
        <f t="shared" si="0"/>
        <v>21.92</v>
      </c>
      <c r="G10" s="17">
        <v>85.32</v>
      </c>
      <c r="H10" s="18">
        <f t="shared" si="1"/>
        <v>51.19199999999999</v>
      </c>
      <c r="I10" s="18">
        <f t="shared" si="2"/>
        <v>73.112</v>
      </c>
      <c r="J10" s="18">
        <v>3</v>
      </c>
      <c r="K10" s="22" t="s">
        <v>20</v>
      </c>
    </row>
    <row r="11" spans="1:11" s="2" customFormat="1" ht="28.5" customHeight="1">
      <c r="A11" s="25">
        <v>6</v>
      </c>
      <c r="B11" s="15" t="s">
        <v>515</v>
      </c>
      <c r="C11" s="31" t="s">
        <v>516</v>
      </c>
      <c r="D11" s="31" t="s">
        <v>382</v>
      </c>
      <c r="E11" s="16" t="s">
        <v>30</v>
      </c>
      <c r="F11" s="17">
        <f t="shared" si="0"/>
        <v>17.6</v>
      </c>
      <c r="G11" s="17">
        <v>82.74</v>
      </c>
      <c r="H11" s="18">
        <f t="shared" si="1"/>
        <v>49.644</v>
      </c>
      <c r="I11" s="18">
        <f t="shared" si="2"/>
        <v>67.244</v>
      </c>
      <c r="J11" s="18"/>
      <c r="K11" s="22"/>
    </row>
    <row r="12" spans="1:11" s="2" customFormat="1" ht="28.5" customHeight="1">
      <c r="A12" s="25">
        <v>7</v>
      </c>
      <c r="B12" s="15" t="s">
        <v>517</v>
      </c>
      <c r="C12" s="31" t="s">
        <v>315</v>
      </c>
      <c r="D12" s="31" t="s">
        <v>513</v>
      </c>
      <c r="E12" s="16" t="s">
        <v>518</v>
      </c>
      <c r="F12" s="17">
        <f t="shared" si="0"/>
        <v>17.52</v>
      </c>
      <c r="G12" s="17">
        <v>78.7</v>
      </c>
      <c r="H12" s="18">
        <f t="shared" si="1"/>
        <v>47.22</v>
      </c>
      <c r="I12" s="18">
        <f t="shared" si="2"/>
        <v>64.74</v>
      </c>
      <c r="J12" s="18"/>
      <c r="K12" s="22"/>
    </row>
    <row r="13" spans="1:11" s="2" customFormat="1" ht="28.5" customHeight="1">
      <c r="A13" s="25">
        <v>8</v>
      </c>
      <c r="B13" s="15" t="s">
        <v>519</v>
      </c>
      <c r="C13" s="31" t="s">
        <v>520</v>
      </c>
      <c r="D13" s="31" t="s">
        <v>521</v>
      </c>
      <c r="E13" s="16" t="s">
        <v>338</v>
      </c>
      <c r="F13" s="17">
        <f t="shared" si="0"/>
        <v>17.44</v>
      </c>
      <c r="G13" s="17">
        <v>90.36</v>
      </c>
      <c r="H13" s="18">
        <f t="shared" si="1"/>
        <v>54.216</v>
      </c>
      <c r="I13" s="18">
        <f t="shared" si="2"/>
        <v>71.656</v>
      </c>
      <c r="J13" s="18">
        <v>4</v>
      </c>
      <c r="K13" s="22" t="s">
        <v>20</v>
      </c>
    </row>
    <row r="14" spans="1:11" s="2" customFormat="1" ht="28.5" customHeight="1">
      <c r="A14" s="25">
        <v>9</v>
      </c>
      <c r="B14" s="15" t="s">
        <v>522</v>
      </c>
      <c r="C14" s="31" t="s">
        <v>387</v>
      </c>
      <c r="D14" s="31" t="s">
        <v>315</v>
      </c>
      <c r="E14" s="16" t="s">
        <v>76</v>
      </c>
      <c r="F14" s="17">
        <f t="shared" si="0"/>
        <v>17.04</v>
      </c>
      <c r="G14" s="17">
        <v>83.54</v>
      </c>
      <c r="H14" s="18">
        <f t="shared" si="1"/>
        <v>50.124</v>
      </c>
      <c r="I14" s="18">
        <f t="shared" si="2"/>
        <v>67.164</v>
      </c>
      <c r="J14" s="18"/>
      <c r="K14" s="22"/>
    </row>
    <row r="15" spans="1:11" s="2" customFormat="1" ht="28.5" customHeight="1">
      <c r="A15" s="25">
        <v>10</v>
      </c>
      <c r="B15" s="15" t="s">
        <v>523</v>
      </c>
      <c r="C15" s="31" t="s">
        <v>451</v>
      </c>
      <c r="D15" s="31" t="s">
        <v>524</v>
      </c>
      <c r="E15" s="16" t="s">
        <v>525</v>
      </c>
      <c r="F15" s="17">
        <f t="shared" si="0"/>
        <v>14.88</v>
      </c>
      <c r="G15" s="17">
        <v>80.88</v>
      </c>
      <c r="H15" s="18">
        <f t="shared" si="1"/>
        <v>48.528</v>
      </c>
      <c r="I15" s="18">
        <f t="shared" si="2"/>
        <v>63.408</v>
      </c>
      <c r="J15" s="18"/>
      <c r="K15" s="22"/>
    </row>
    <row r="16" spans="1:11" s="2" customFormat="1" ht="28.5" customHeight="1">
      <c r="A16" s="25">
        <v>11</v>
      </c>
      <c r="B16" s="15" t="s">
        <v>526</v>
      </c>
      <c r="C16" s="31" t="s">
        <v>527</v>
      </c>
      <c r="D16" s="31" t="s">
        <v>451</v>
      </c>
      <c r="E16" s="16" t="s">
        <v>100</v>
      </c>
      <c r="F16" s="17">
        <f t="shared" si="0"/>
        <v>14.48</v>
      </c>
      <c r="G16" s="17">
        <v>84.5</v>
      </c>
      <c r="H16" s="18">
        <f t="shared" si="1"/>
        <v>50.699999999999996</v>
      </c>
      <c r="I16" s="18">
        <f t="shared" si="2"/>
        <v>65.17999999999999</v>
      </c>
      <c r="J16" s="18"/>
      <c r="K16" s="22"/>
    </row>
    <row r="17" spans="1:11" s="2" customFormat="1" ht="28.5" customHeight="1">
      <c r="A17" s="25">
        <v>12</v>
      </c>
      <c r="B17" s="15" t="s">
        <v>528</v>
      </c>
      <c r="C17" s="31" t="s">
        <v>529</v>
      </c>
      <c r="D17" s="31" t="s">
        <v>520</v>
      </c>
      <c r="E17" s="16" t="s">
        <v>100</v>
      </c>
      <c r="F17" s="17">
        <f t="shared" si="0"/>
        <v>14.48</v>
      </c>
      <c r="G17" s="17">
        <v>77.6</v>
      </c>
      <c r="H17" s="18">
        <f t="shared" si="1"/>
        <v>46.559999999999995</v>
      </c>
      <c r="I17" s="18">
        <f t="shared" si="2"/>
        <v>61.03999999999999</v>
      </c>
      <c r="J17" s="18"/>
      <c r="K17" s="22"/>
    </row>
    <row r="18" spans="1:11" s="2" customFormat="1" ht="28.5" customHeight="1">
      <c r="A18" s="25">
        <v>13</v>
      </c>
      <c r="B18" s="15" t="s">
        <v>530</v>
      </c>
      <c r="C18" s="31" t="s">
        <v>531</v>
      </c>
      <c r="D18" s="31" t="s">
        <v>532</v>
      </c>
      <c r="E18" s="16" t="s">
        <v>134</v>
      </c>
      <c r="F18" s="17">
        <f t="shared" si="0"/>
        <v>13.52</v>
      </c>
      <c r="G18" s="17">
        <v>79.1</v>
      </c>
      <c r="H18" s="18">
        <f t="shared" si="1"/>
        <v>47.459999999999994</v>
      </c>
      <c r="I18" s="18">
        <f t="shared" si="2"/>
        <v>60.97999999999999</v>
      </c>
      <c r="J18" s="18"/>
      <c r="K18" s="22"/>
    </row>
  </sheetData>
  <sheetProtection/>
  <autoFilter ref="A5:K18">
    <sortState ref="A6:K18">
      <sortCondition sortBy="value" ref="A6:A1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zoomScale="115" zoomScaleNormal="115" workbookViewId="0" topLeftCell="A7">
      <selection activeCell="A2" sqref="A2:K2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50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502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533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247</v>
      </c>
      <c r="D4" s="9"/>
      <c r="E4" s="9"/>
      <c r="F4" s="10"/>
      <c r="G4" s="11" t="s">
        <v>248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0.75" customHeight="1">
      <c r="A6" s="25">
        <v>1</v>
      </c>
      <c r="B6" s="15" t="s">
        <v>534</v>
      </c>
      <c r="C6" s="31" t="s">
        <v>121</v>
      </c>
      <c r="D6" s="31" t="s">
        <v>535</v>
      </c>
      <c r="E6" s="16" t="s">
        <v>498</v>
      </c>
      <c r="F6" s="17">
        <f aca="true" t="shared" si="0" ref="F6:F19">E6*(40/250)</f>
        <v>27.84</v>
      </c>
      <c r="G6" s="17">
        <v>78.92</v>
      </c>
      <c r="H6" s="18">
        <f aca="true" t="shared" si="1" ref="H6:H19">G6*(60/100)</f>
        <v>47.352</v>
      </c>
      <c r="I6" s="18">
        <f aca="true" t="shared" si="2" ref="I6:I19">F6+H6</f>
        <v>75.192</v>
      </c>
      <c r="J6" s="18">
        <v>1</v>
      </c>
      <c r="K6" s="22" t="s">
        <v>20</v>
      </c>
    </row>
    <row r="7" spans="1:11" s="2" customFormat="1" ht="30.75" customHeight="1">
      <c r="A7" s="25">
        <v>2</v>
      </c>
      <c r="B7" s="15" t="s">
        <v>536</v>
      </c>
      <c r="C7" s="31" t="s">
        <v>500</v>
      </c>
      <c r="D7" s="31" t="s">
        <v>525</v>
      </c>
      <c r="E7" s="16" t="s">
        <v>301</v>
      </c>
      <c r="F7" s="17">
        <f t="shared" si="0"/>
        <v>26.64</v>
      </c>
      <c r="G7" s="17">
        <v>65.67</v>
      </c>
      <c r="H7" s="18">
        <f t="shared" si="1"/>
        <v>39.402</v>
      </c>
      <c r="I7" s="18">
        <f t="shared" si="2"/>
        <v>66.042</v>
      </c>
      <c r="J7" s="18"/>
      <c r="K7" s="22"/>
    </row>
    <row r="8" spans="1:11" s="2" customFormat="1" ht="30.75" customHeight="1">
      <c r="A8" s="25">
        <v>3</v>
      </c>
      <c r="B8" s="15" t="s">
        <v>537</v>
      </c>
      <c r="C8" s="31" t="s">
        <v>425</v>
      </c>
      <c r="D8" s="31" t="s">
        <v>121</v>
      </c>
      <c r="E8" s="16" t="s">
        <v>309</v>
      </c>
      <c r="F8" s="17">
        <f t="shared" si="0"/>
        <v>23.12</v>
      </c>
      <c r="G8" s="17">
        <v>73.02</v>
      </c>
      <c r="H8" s="18">
        <f t="shared" si="1"/>
        <v>43.812</v>
      </c>
      <c r="I8" s="18">
        <f t="shared" si="2"/>
        <v>66.932</v>
      </c>
      <c r="J8" s="18">
        <v>4</v>
      </c>
      <c r="K8" s="22" t="s">
        <v>20</v>
      </c>
    </row>
    <row r="9" spans="1:11" s="2" customFormat="1" ht="30.75" customHeight="1">
      <c r="A9" s="25">
        <v>4</v>
      </c>
      <c r="B9" s="15" t="s">
        <v>538</v>
      </c>
      <c r="C9" s="31" t="s">
        <v>320</v>
      </c>
      <c r="D9" s="31" t="s">
        <v>22</v>
      </c>
      <c r="E9" s="16" t="s">
        <v>309</v>
      </c>
      <c r="F9" s="17">
        <f t="shared" si="0"/>
        <v>23.12</v>
      </c>
      <c r="G9" s="17">
        <v>73.33</v>
      </c>
      <c r="H9" s="18">
        <f t="shared" si="1"/>
        <v>43.998</v>
      </c>
      <c r="I9" s="18">
        <f t="shared" si="2"/>
        <v>67.118</v>
      </c>
      <c r="J9" s="18">
        <v>3</v>
      </c>
      <c r="K9" s="22" t="s">
        <v>20</v>
      </c>
    </row>
    <row r="10" spans="1:11" s="2" customFormat="1" ht="30.75" customHeight="1">
      <c r="A10" s="25">
        <v>5</v>
      </c>
      <c r="B10" s="15" t="s">
        <v>539</v>
      </c>
      <c r="C10" s="31" t="s">
        <v>315</v>
      </c>
      <c r="D10" s="31" t="s">
        <v>25</v>
      </c>
      <c r="E10" s="16" t="s">
        <v>540</v>
      </c>
      <c r="F10" s="17">
        <f t="shared" si="0"/>
        <v>22</v>
      </c>
      <c r="G10" s="17">
        <v>77.45</v>
      </c>
      <c r="H10" s="18">
        <f t="shared" si="1"/>
        <v>46.47</v>
      </c>
      <c r="I10" s="18">
        <f t="shared" si="2"/>
        <v>68.47</v>
      </c>
      <c r="J10" s="18">
        <v>2</v>
      </c>
      <c r="K10" s="22" t="s">
        <v>20</v>
      </c>
    </row>
    <row r="11" spans="1:11" s="2" customFormat="1" ht="30.75" customHeight="1">
      <c r="A11" s="25">
        <v>6</v>
      </c>
      <c r="B11" s="15" t="s">
        <v>541</v>
      </c>
      <c r="C11" s="31" t="s">
        <v>542</v>
      </c>
      <c r="D11" s="31" t="s">
        <v>90</v>
      </c>
      <c r="E11" s="16" t="s">
        <v>543</v>
      </c>
      <c r="F11" s="17">
        <f t="shared" si="0"/>
        <v>21.52</v>
      </c>
      <c r="G11" s="17">
        <v>70.54</v>
      </c>
      <c r="H11" s="18">
        <f t="shared" si="1"/>
        <v>42.324000000000005</v>
      </c>
      <c r="I11" s="18">
        <f t="shared" si="2"/>
        <v>63.84400000000001</v>
      </c>
      <c r="J11" s="18"/>
      <c r="K11" s="22"/>
    </row>
    <row r="12" spans="1:11" s="2" customFormat="1" ht="30.75" customHeight="1">
      <c r="A12" s="25">
        <v>7</v>
      </c>
      <c r="B12" s="15" t="s">
        <v>544</v>
      </c>
      <c r="C12" s="31" t="s">
        <v>513</v>
      </c>
      <c r="D12" s="31" t="s">
        <v>244</v>
      </c>
      <c r="E12" s="16" t="s">
        <v>218</v>
      </c>
      <c r="F12" s="17">
        <f t="shared" si="0"/>
        <v>21.36</v>
      </c>
      <c r="G12" s="17">
        <v>74.61</v>
      </c>
      <c r="H12" s="18">
        <f t="shared" si="1"/>
        <v>44.766</v>
      </c>
      <c r="I12" s="18">
        <f t="shared" si="2"/>
        <v>66.126</v>
      </c>
      <c r="J12" s="18">
        <v>6</v>
      </c>
      <c r="K12" s="22" t="s">
        <v>20</v>
      </c>
    </row>
    <row r="13" spans="1:11" s="2" customFormat="1" ht="30.75" customHeight="1">
      <c r="A13" s="25">
        <v>8</v>
      </c>
      <c r="B13" s="15" t="s">
        <v>545</v>
      </c>
      <c r="C13" s="31" t="s">
        <v>546</v>
      </c>
      <c r="D13" s="31" t="s">
        <v>48</v>
      </c>
      <c r="E13" s="16" t="s">
        <v>547</v>
      </c>
      <c r="F13" s="17">
        <f t="shared" si="0"/>
        <v>21.12</v>
      </c>
      <c r="G13" s="17">
        <v>74.06</v>
      </c>
      <c r="H13" s="18">
        <f t="shared" si="1"/>
        <v>44.436</v>
      </c>
      <c r="I13" s="18">
        <f t="shared" si="2"/>
        <v>65.556</v>
      </c>
      <c r="J13" s="18"/>
      <c r="K13" s="22"/>
    </row>
    <row r="14" spans="1:11" s="2" customFormat="1" ht="30.75" customHeight="1">
      <c r="A14" s="25">
        <v>9</v>
      </c>
      <c r="B14" s="15" t="s">
        <v>548</v>
      </c>
      <c r="C14" s="31" t="s">
        <v>385</v>
      </c>
      <c r="D14" s="31" t="s">
        <v>368</v>
      </c>
      <c r="E14" s="16" t="s">
        <v>110</v>
      </c>
      <c r="F14" s="17">
        <f t="shared" si="0"/>
        <v>20.64</v>
      </c>
      <c r="G14" s="17">
        <v>76.61</v>
      </c>
      <c r="H14" s="18">
        <f t="shared" si="1"/>
        <v>45.966</v>
      </c>
      <c r="I14" s="18">
        <f t="shared" si="2"/>
        <v>66.606</v>
      </c>
      <c r="J14" s="18">
        <v>5</v>
      </c>
      <c r="K14" s="22" t="s">
        <v>20</v>
      </c>
    </row>
    <row r="15" spans="1:11" s="2" customFormat="1" ht="30.75" customHeight="1">
      <c r="A15" s="25">
        <v>10</v>
      </c>
      <c r="B15" s="15" t="s">
        <v>549</v>
      </c>
      <c r="C15" s="31" t="s">
        <v>524</v>
      </c>
      <c r="D15" s="31" t="s">
        <v>104</v>
      </c>
      <c r="E15" s="16" t="s">
        <v>128</v>
      </c>
      <c r="F15" s="17">
        <f t="shared" si="0"/>
        <v>20.56</v>
      </c>
      <c r="G15" s="17">
        <v>68.45</v>
      </c>
      <c r="H15" s="18">
        <f t="shared" si="1"/>
        <v>41.07</v>
      </c>
      <c r="I15" s="18">
        <f t="shared" si="2"/>
        <v>61.629999999999995</v>
      </c>
      <c r="J15" s="18"/>
      <c r="K15" s="22"/>
    </row>
    <row r="16" spans="1:11" s="2" customFormat="1" ht="30.75" customHeight="1">
      <c r="A16" s="25">
        <v>11</v>
      </c>
      <c r="B16" s="15" t="s">
        <v>550</v>
      </c>
      <c r="C16" s="31" t="s">
        <v>428</v>
      </c>
      <c r="D16" s="31" t="s">
        <v>318</v>
      </c>
      <c r="E16" s="16" t="s">
        <v>128</v>
      </c>
      <c r="F16" s="17">
        <f t="shared" si="0"/>
        <v>20.56</v>
      </c>
      <c r="G16" s="17">
        <v>59.13</v>
      </c>
      <c r="H16" s="18">
        <f t="shared" si="1"/>
        <v>35.478</v>
      </c>
      <c r="I16" s="18">
        <f t="shared" si="2"/>
        <v>56.038</v>
      </c>
      <c r="J16" s="18"/>
      <c r="K16" s="22"/>
    </row>
    <row r="17" spans="1:11" s="2" customFormat="1" ht="30.75" customHeight="1">
      <c r="A17" s="25">
        <v>12</v>
      </c>
      <c r="B17" s="15" t="s">
        <v>551</v>
      </c>
      <c r="C17" s="31" t="s">
        <v>552</v>
      </c>
      <c r="D17" s="31" t="s">
        <v>374</v>
      </c>
      <c r="E17" s="16" t="s">
        <v>108</v>
      </c>
      <c r="F17" s="17">
        <f t="shared" si="0"/>
        <v>20.48</v>
      </c>
      <c r="G17" s="17">
        <v>61.47</v>
      </c>
      <c r="H17" s="18">
        <f t="shared" si="1"/>
        <v>36.882</v>
      </c>
      <c r="I17" s="18">
        <f t="shared" si="2"/>
        <v>57.361999999999995</v>
      </c>
      <c r="J17" s="18"/>
      <c r="K17" s="22"/>
    </row>
    <row r="18" spans="1:11" s="2" customFormat="1" ht="30.75" customHeight="1">
      <c r="A18" s="25">
        <v>13</v>
      </c>
      <c r="B18" s="15" t="s">
        <v>553</v>
      </c>
      <c r="C18" s="31" t="s">
        <v>554</v>
      </c>
      <c r="D18" s="31" t="s">
        <v>244</v>
      </c>
      <c r="E18" s="16" t="s">
        <v>139</v>
      </c>
      <c r="F18" s="17">
        <f t="shared" si="0"/>
        <v>19.92</v>
      </c>
      <c r="G18" s="17">
        <v>0</v>
      </c>
      <c r="H18" s="18">
        <f t="shared" si="1"/>
        <v>0</v>
      </c>
      <c r="I18" s="18">
        <f t="shared" si="2"/>
        <v>19.92</v>
      </c>
      <c r="J18" s="18"/>
      <c r="K18" s="22"/>
    </row>
    <row r="19" spans="1:11" ht="30.75" customHeight="1">
      <c r="A19" s="25">
        <v>14</v>
      </c>
      <c r="B19" s="26" t="s">
        <v>555</v>
      </c>
      <c r="C19" s="26" t="s">
        <v>556</v>
      </c>
      <c r="D19" s="26" t="s">
        <v>306</v>
      </c>
      <c r="E19" s="26" t="s">
        <v>139</v>
      </c>
      <c r="F19" s="17">
        <f t="shared" si="0"/>
        <v>19.92</v>
      </c>
      <c r="G19" s="26">
        <v>57.99</v>
      </c>
      <c r="H19" s="18">
        <f t="shared" si="1"/>
        <v>34.794</v>
      </c>
      <c r="I19" s="18">
        <f t="shared" si="2"/>
        <v>54.714</v>
      </c>
      <c r="J19" s="26"/>
      <c r="K19" s="26"/>
    </row>
  </sheetData>
  <sheetProtection/>
  <autoFilter ref="A5:K19">
    <sortState ref="A6:K19">
      <sortCondition sortBy="value" ref="A6:A19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="115" zoomScaleNormal="115" workbookViewId="0" topLeftCell="A10">
      <selection activeCell="A2" sqref="A2:K2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502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557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247</v>
      </c>
      <c r="D4" s="9"/>
      <c r="E4" s="9"/>
      <c r="F4" s="10"/>
      <c r="G4" s="11" t="s">
        <v>248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3" customHeight="1">
      <c r="A6" s="25">
        <v>1</v>
      </c>
      <c r="B6" s="15" t="s">
        <v>558</v>
      </c>
      <c r="C6" s="31" t="s">
        <v>238</v>
      </c>
      <c r="D6" s="31" t="s">
        <v>518</v>
      </c>
      <c r="E6" s="16" t="s">
        <v>19</v>
      </c>
      <c r="F6" s="17">
        <f aca="true" t="shared" si="0" ref="F6:F20">E6*(40/250)</f>
        <v>32.24</v>
      </c>
      <c r="G6" s="17">
        <v>80</v>
      </c>
      <c r="H6" s="18">
        <f aca="true" t="shared" si="1" ref="H6:H20">G6*(60/100)</f>
        <v>48</v>
      </c>
      <c r="I6" s="18">
        <f aca="true" t="shared" si="2" ref="I6:I20">F6+H6</f>
        <v>80.24000000000001</v>
      </c>
      <c r="J6" s="18">
        <v>1</v>
      </c>
      <c r="K6" s="22" t="s">
        <v>20</v>
      </c>
    </row>
    <row r="7" spans="1:11" s="2" customFormat="1" ht="33" customHeight="1">
      <c r="A7" s="25">
        <v>2</v>
      </c>
      <c r="B7" s="15" t="s">
        <v>559</v>
      </c>
      <c r="C7" s="31" t="s">
        <v>241</v>
      </c>
      <c r="D7" s="31" t="s">
        <v>232</v>
      </c>
      <c r="E7" s="16" t="s">
        <v>560</v>
      </c>
      <c r="F7" s="17">
        <f t="shared" si="0"/>
        <v>32.160000000000004</v>
      </c>
      <c r="G7" s="17">
        <v>77.42</v>
      </c>
      <c r="H7" s="18">
        <f t="shared" si="1"/>
        <v>46.452</v>
      </c>
      <c r="I7" s="18">
        <f t="shared" si="2"/>
        <v>78.612</v>
      </c>
      <c r="J7" s="18">
        <v>6</v>
      </c>
      <c r="K7" s="22" t="s">
        <v>20</v>
      </c>
    </row>
    <row r="8" spans="1:11" s="2" customFormat="1" ht="33" customHeight="1">
      <c r="A8" s="25">
        <v>3</v>
      </c>
      <c r="B8" s="15" t="s">
        <v>561</v>
      </c>
      <c r="C8" s="31" t="s">
        <v>138</v>
      </c>
      <c r="D8" s="31" t="s">
        <v>23</v>
      </c>
      <c r="E8" s="16" t="s">
        <v>562</v>
      </c>
      <c r="F8" s="17">
        <f t="shared" si="0"/>
        <v>31.36</v>
      </c>
      <c r="G8" s="17">
        <v>80.66</v>
      </c>
      <c r="H8" s="18">
        <f t="shared" si="1"/>
        <v>48.395999999999994</v>
      </c>
      <c r="I8" s="18">
        <f t="shared" si="2"/>
        <v>79.756</v>
      </c>
      <c r="J8" s="18">
        <v>3</v>
      </c>
      <c r="K8" s="22" t="s">
        <v>20</v>
      </c>
    </row>
    <row r="9" spans="1:11" s="2" customFormat="1" ht="33" customHeight="1">
      <c r="A9" s="25">
        <v>4</v>
      </c>
      <c r="B9" s="15" t="s">
        <v>563</v>
      </c>
      <c r="C9" s="31" t="s">
        <v>112</v>
      </c>
      <c r="D9" s="31" t="s">
        <v>53</v>
      </c>
      <c r="E9" s="16" t="s">
        <v>193</v>
      </c>
      <c r="F9" s="17">
        <f t="shared" si="0"/>
        <v>31.28</v>
      </c>
      <c r="G9" s="17">
        <v>78.88</v>
      </c>
      <c r="H9" s="18">
        <f t="shared" si="1"/>
        <v>47.327999999999996</v>
      </c>
      <c r="I9" s="18">
        <f t="shared" si="2"/>
        <v>78.608</v>
      </c>
      <c r="J9" s="18"/>
      <c r="K9" s="22"/>
    </row>
    <row r="10" spans="1:11" s="2" customFormat="1" ht="33" customHeight="1">
      <c r="A10" s="25">
        <v>5</v>
      </c>
      <c r="B10" s="15" t="s">
        <v>564</v>
      </c>
      <c r="C10" s="31" t="s">
        <v>100</v>
      </c>
      <c r="D10" s="31" t="s">
        <v>63</v>
      </c>
      <c r="E10" s="16" t="s">
        <v>37</v>
      </c>
      <c r="F10" s="17">
        <f t="shared" si="0"/>
        <v>31.04</v>
      </c>
      <c r="G10" s="17">
        <v>81.84</v>
      </c>
      <c r="H10" s="18">
        <f t="shared" si="1"/>
        <v>49.104</v>
      </c>
      <c r="I10" s="18">
        <f t="shared" si="2"/>
        <v>80.144</v>
      </c>
      <c r="J10" s="18">
        <v>2</v>
      </c>
      <c r="K10" s="22" t="s">
        <v>20</v>
      </c>
    </row>
    <row r="11" spans="1:11" s="2" customFormat="1" ht="33" customHeight="1">
      <c r="A11" s="25">
        <v>6</v>
      </c>
      <c r="B11" s="15" t="s">
        <v>565</v>
      </c>
      <c r="C11" s="31" t="s">
        <v>127</v>
      </c>
      <c r="D11" s="31" t="s">
        <v>338</v>
      </c>
      <c r="E11" s="16" t="s">
        <v>330</v>
      </c>
      <c r="F11" s="17">
        <f t="shared" si="0"/>
        <v>30.72</v>
      </c>
      <c r="G11" s="17">
        <v>80.86</v>
      </c>
      <c r="H11" s="18">
        <f t="shared" si="1"/>
        <v>48.516</v>
      </c>
      <c r="I11" s="18">
        <f t="shared" si="2"/>
        <v>79.23599999999999</v>
      </c>
      <c r="J11" s="18">
        <v>4</v>
      </c>
      <c r="K11" s="22" t="s">
        <v>20</v>
      </c>
    </row>
    <row r="12" spans="1:11" s="2" customFormat="1" ht="33" customHeight="1">
      <c r="A12" s="25">
        <v>7</v>
      </c>
      <c r="B12" s="15" t="s">
        <v>566</v>
      </c>
      <c r="C12" s="31" t="s">
        <v>272</v>
      </c>
      <c r="D12" s="31" t="s">
        <v>355</v>
      </c>
      <c r="E12" s="16" t="s">
        <v>206</v>
      </c>
      <c r="F12" s="17">
        <f t="shared" si="0"/>
        <v>30.48</v>
      </c>
      <c r="G12" s="17">
        <v>76.5</v>
      </c>
      <c r="H12" s="18">
        <f t="shared" si="1"/>
        <v>45.9</v>
      </c>
      <c r="I12" s="18">
        <f t="shared" si="2"/>
        <v>76.38</v>
      </c>
      <c r="J12" s="18"/>
      <c r="K12" s="22"/>
    </row>
    <row r="13" spans="1:11" s="2" customFormat="1" ht="33" customHeight="1">
      <c r="A13" s="25">
        <v>8</v>
      </c>
      <c r="B13" s="15" t="s">
        <v>567</v>
      </c>
      <c r="C13" s="31" t="s">
        <v>48</v>
      </c>
      <c r="D13" s="31" t="s">
        <v>336</v>
      </c>
      <c r="E13" s="16" t="s">
        <v>66</v>
      </c>
      <c r="F13" s="17">
        <f t="shared" si="0"/>
        <v>30.080000000000002</v>
      </c>
      <c r="G13" s="17">
        <v>74.46</v>
      </c>
      <c r="H13" s="18">
        <f t="shared" si="1"/>
        <v>44.675999999999995</v>
      </c>
      <c r="I13" s="18">
        <f t="shared" si="2"/>
        <v>74.756</v>
      </c>
      <c r="J13" s="18"/>
      <c r="K13" s="22"/>
    </row>
    <row r="14" spans="1:11" s="2" customFormat="1" ht="33" customHeight="1">
      <c r="A14" s="25">
        <v>9</v>
      </c>
      <c r="B14" s="15" t="s">
        <v>568</v>
      </c>
      <c r="C14" s="31" t="s">
        <v>127</v>
      </c>
      <c r="D14" s="31" t="s">
        <v>214</v>
      </c>
      <c r="E14" s="16" t="s">
        <v>66</v>
      </c>
      <c r="F14" s="17">
        <f t="shared" si="0"/>
        <v>30.080000000000002</v>
      </c>
      <c r="G14" s="17">
        <v>74.36</v>
      </c>
      <c r="H14" s="18">
        <f t="shared" si="1"/>
        <v>44.616</v>
      </c>
      <c r="I14" s="18">
        <f t="shared" si="2"/>
        <v>74.696</v>
      </c>
      <c r="J14" s="18"/>
      <c r="K14" s="22"/>
    </row>
    <row r="15" spans="1:11" s="2" customFormat="1" ht="33" customHeight="1">
      <c r="A15" s="25">
        <v>10</v>
      </c>
      <c r="B15" s="15" t="s">
        <v>569</v>
      </c>
      <c r="C15" s="31" t="s">
        <v>29</v>
      </c>
      <c r="D15" s="31" t="s">
        <v>252</v>
      </c>
      <c r="E15" s="16" t="s">
        <v>80</v>
      </c>
      <c r="F15" s="17">
        <f t="shared" si="0"/>
        <v>29.6</v>
      </c>
      <c r="G15" s="17">
        <v>75.28</v>
      </c>
      <c r="H15" s="18">
        <f t="shared" si="1"/>
        <v>45.168</v>
      </c>
      <c r="I15" s="18">
        <f t="shared" si="2"/>
        <v>74.768</v>
      </c>
      <c r="J15" s="18"/>
      <c r="K15" s="22"/>
    </row>
    <row r="16" spans="1:11" s="2" customFormat="1" ht="33" customHeight="1">
      <c r="A16" s="25">
        <v>11</v>
      </c>
      <c r="B16" s="15" t="s">
        <v>570</v>
      </c>
      <c r="C16" s="31" t="s">
        <v>272</v>
      </c>
      <c r="D16" s="31" t="s">
        <v>282</v>
      </c>
      <c r="E16" s="16" t="s">
        <v>87</v>
      </c>
      <c r="F16" s="17">
        <f t="shared" si="0"/>
        <v>29.36</v>
      </c>
      <c r="G16" s="17">
        <v>77.16</v>
      </c>
      <c r="H16" s="18">
        <f t="shared" si="1"/>
        <v>46.296</v>
      </c>
      <c r="I16" s="18">
        <f t="shared" si="2"/>
        <v>75.656</v>
      </c>
      <c r="J16" s="18"/>
      <c r="K16" s="22"/>
    </row>
    <row r="17" spans="1:11" s="2" customFormat="1" ht="33" customHeight="1">
      <c r="A17" s="25">
        <v>12</v>
      </c>
      <c r="B17" s="15" t="s">
        <v>571</v>
      </c>
      <c r="C17" s="31" t="s">
        <v>121</v>
      </c>
      <c r="D17" s="31" t="s">
        <v>50</v>
      </c>
      <c r="E17" s="16" t="s">
        <v>253</v>
      </c>
      <c r="F17" s="17">
        <f t="shared" si="0"/>
        <v>29.2</v>
      </c>
      <c r="G17" s="17">
        <v>82.44</v>
      </c>
      <c r="H17" s="18">
        <f t="shared" si="1"/>
        <v>49.464</v>
      </c>
      <c r="I17" s="18">
        <f t="shared" si="2"/>
        <v>78.664</v>
      </c>
      <c r="J17" s="18">
        <v>5</v>
      </c>
      <c r="K17" s="22" t="s">
        <v>20</v>
      </c>
    </row>
    <row r="18" spans="1:11" s="2" customFormat="1" ht="33" customHeight="1">
      <c r="A18" s="25">
        <v>13</v>
      </c>
      <c r="B18" s="15" t="s">
        <v>572</v>
      </c>
      <c r="C18" s="31" t="s">
        <v>190</v>
      </c>
      <c r="D18" s="31" t="s">
        <v>366</v>
      </c>
      <c r="E18" s="16" t="s">
        <v>253</v>
      </c>
      <c r="F18" s="17">
        <f t="shared" si="0"/>
        <v>29.2</v>
      </c>
      <c r="G18" s="17">
        <v>73.88</v>
      </c>
      <c r="H18" s="18">
        <f t="shared" si="1"/>
        <v>44.327999999999996</v>
      </c>
      <c r="I18" s="18">
        <f t="shared" si="2"/>
        <v>73.52799999999999</v>
      </c>
      <c r="J18" s="18"/>
      <c r="K18" s="22"/>
    </row>
    <row r="19" spans="1:11" s="2" customFormat="1" ht="33" customHeight="1">
      <c r="A19" s="25">
        <v>14</v>
      </c>
      <c r="B19" s="15" t="s">
        <v>573</v>
      </c>
      <c r="C19" s="31" t="s">
        <v>25</v>
      </c>
      <c r="D19" s="31" t="s">
        <v>252</v>
      </c>
      <c r="E19" s="16" t="s">
        <v>574</v>
      </c>
      <c r="F19" s="17">
        <f t="shared" si="0"/>
        <v>29.12</v>
      </c>
      <c r="G19" s="17">
        <v>81.42</v>
      </c>
      <c r="H19" s="18">
        <f t="shared" si="1"/>
        <v>48.852</v>
      </c>
      <c r="I19" s="18">
        <f t="shared" si="2"/>
        <v>77.972</v>
      </c>
      <c r="J19" s="18"/>
      <c r="K19" s="22"/>
    </row>
    <row r="20" spans="1:11" s="2" customFormat="1" ht="33" customHeight="1">
      <c r="A20" s="25">
        <v>15</v>
      </c>
      <c r="B20" s="15" t="s">
        <v>575</v>
      </c>
      <c r="C20" s="31" t="s">
        <v>52</v>
      </c>
      <c r="D20" s="31" t="s">
        <v>282</v>
      </c>
      <c r="E20" s="16" t="s">
        <v>574</v>
      </c>
      <c r="F20" s="17">
        <f t="shared" si="0"/>
        <v>29.12</v>
      </c>
      <c r="G20" s="17">
        <v>78.1</v>
      </c>
      <c r="H20" s="18">
        <f t="shared" si="1"/>
        <v>46.85999999999999</v>
      </c>
      <c r="I20" s="18">
        <f t="shared" si="2"/>
        <v>75.97999999999999</v>
      </c>
      <c r="J20" s="18"/>
      <c r="K20" s="22"/>
    </row>
    <row r="21" ht="20.25" customHeight="1"/>
  </sheetData>
  <sheetProtection/>
  <autoFilter ref="A5:K20">
    <sortState ref="A6:K20">
      <sortCondition sortBy="value" ref="A6:A20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8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576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577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43.5" customHeight="1">
      <c r="A6" s="15" t="s">
        <v>578</v>
      </c>
      <c r="B6" s="15" t="s">
        <v>579</v>
      </c>
      <c r="C6" s="16">
        <v>88</v>
      </c>
      <c r="D6" s="16">
        <v>107.5</v>
      </c>
      <c r="E6" s="16">
        <v>195.5</v>
      </c>
      <c r="F6" s="17">
        <f aca="true" t="shared" si="0" ref="F6:F12">E6*(50/250)</f>
        <v>39.1</v>
      </c>
      <c r="G6" s="17">
        <v>78.32</v>
      </c>
      <c r="H6" s="18">
        <f aca="true" t="shared" si="1" ref="H6:H12">G6*(50/100)</f>
        <v>39.16</v>
      </c>
      <c r="I6" s="18">
        <f aca="true" t="shared" si="2" ref="I6:I12">F6+H6</f>
        <v>78.25999999999999</v>
      </c>
      <c r="J6" s="18">
        <v>1</v>
      </c>
      <c r="K6" s="22" t="s">
        <v>20</v>
      </c>
    </row>
    <row r="7" spans="1:11" s="2" customFormat="1" ht="43.5" customHeight="1">
      <c r="A7" s="15" t="s">
        <v>580</v>
      </c>
      <c r="B7" s="15" t="s">
        <v>581</v>
      </c>
      <c r="C7" s="16">
        <v>77.5</v>
      </c>
      <c r="D7" s="16">
        <v>103.5</v>
      </c>
      <c r="E7" s="16">
        <v>181</v>
      </c>
      <c r="F7" s="17">
        <f t="shared" si="0"/>
        <v>36.2</v>
      </c>
      <c r="G7" s="17">
        <v>76.96</v>
      </c>
      <c r="H7" s="18">
        <f t="shared" si="1"/>
        <v>38.48</v>
      </c>
      <c r="I7" s="18">
        <f t="shared" si="2"/>
        <v>74.68</v>
      </c>
      <c r="J7" s="18">
        <v>4</v>
      </c>
      <c r="K7" s="22" t="s">
        <v>20</v>
      </c>
    </row>
    <row r="8" spans="1:11" s="2" customFormat="1" ht="43.5" customHeight="1">
      <c r="A8" s="15" t="s">
        <v>582</v>
      </c>
      <c r="B8" s="15" t="s">
        <v>583</v>
      </c>
      <c r="C8" s="16">
        <v>61</v>
      </c>
      <c r="D8" s="16">
        <v>111.5</v>
      </c>
      <c r="E8" s="16">
        <v>172.5</v>
      </c>
      <c r="F8" s="17">
        <f t="shared" si="0"/>
        <v>34.5</v>
      </c>
      <c r="G8" s="17">
        <v>76.8</v>
      </c>
      <c r="H8" s="18">
        <f t="shared" si="1"/>
        <v>38.4</v>
      </c>
      <c r="I8" s="18">
        <f t="shared" si="2"/>
        <v>72.9</v>
      </c>
      <c r="J8" s="18"/>
      <c r="K8" s="22"/>
    </row>
    <row r="9" spans="1:11" s="2" customFormat="1" ht="43.5" customHeight="1">
      <c r="A9" s="15" t="s">
        <v>584</v>
      </c>
      <c r="B9" s="15" t="s">
        <v>585</v>
      </c>
      <c r="C9" s="16">
        <v>42.5</v>
      </c>
      <c r="D9" s="16">
        <v>81</v>
      </c>
      <c r="E9" s="16">
        <v>123.5</v>
      </c>
      <c r="F9" s="17">
        <f t="shared" si="0"/>
        <v>24.700000000000003</v>
      </c>
      <c r="G9" s="17">
        <v>68.98</v>
      </c>
      <c r="H9" s="18">
        <f t="shared" si="1"/>
        <v>34.49</v>
      </c>
      <c r="I9" s="18">
        <f t="shared" si="2"/>
        <v>59.190000000000005</v>
      </c>
      <c r="J9" s="18"/>
      <c r="K9" s="22"/>
    </row>
    <row r="10" spans="1:11" s="2" customFormat="1" ht="43.5" customHeight="1">
      <c r="A10" s="15" t="s">
        <v>586</v>
      </c>
      <c r="B10" s="15" t="s">
        <v>587</v>
      </c>
      <c r="C10" s="16">
        <v>77.5</v>
      </c>
      <c r="D10" s="16">
        <v>118</v>
      </c>
      <c r="E10" s="31" t="s">
        <v>193</v>
      </c>
      <c r="F10" s="17">
        <f t="shared" si="0"/>
        <v>39.1</v>
      </c>
      <c r="G10" s="17">
        <v>75.18</v>
      </c>
      <c r="H10" s="18">
        <f t="shared" si="1"/>
        <v>37.59</v>
      </c>
      <c r="I10" s="18">
        <f t="shared" si="2"/>
        <v>76.69</v>
      </c>
      <c r="J10" s="18">
        <v>2</v>
      </c>
      <c r="K10" s="22" t="s">
        <v>20</v>
      </c>
    </row>
    <row r="11" spans="1:11" s="2" customFormat="1" ht="43.5" customHeight="1">
      <c r="A11" s="15" t="s">
        <v>588</v>
      </c>
      <c r="B11" s="15" t="s">
        <v>589</v>
      </c>
      <c r="C11" s="16">
        <v>83.5</v>
      </c>
      <c r="D11" s="16">
        <v>110</v>
      </c>
      <c r="E11" s="31" t="s">
        <v>197</v>
      </c>
      <c r="F11" s="17">
        <f t="shared" si="0"/>
        <v>38.7</v>
      </c>
      <c r="G11" s="17">
        <v>71.22</v>
      </c>
      <c r="H11" s="18">
        <f t="shared" si="1"/>
        <v>35.61</v>
      </c>
      <c r="I11" s="18">
        <f t="shared" si="2"/>
        <v>74.31</v>
      </c>
      <c r="J11" s="18"/>
      <c r="K11" s="22"/>
    </row>
    <row r="12" spans="1:11" s="2" customFormat="1" ht="43.5" customHeight="1">
      <c r="A12" s="15" t="s">
        <v>590</v>
      </c>
      <c r="B12" s="15" t="s">
        <v>591</v>
      </c>
      <c r="C12" s="16">
        <v>60.5</v>
      </c>
      <c r="D12" s="16">
        <v>130.5</v>
      </c>
      <c r="E12" s="31" t="s">
        <v>592</v>
      </c>
      <c r="F12" s="17">
        <f t="shared" si="0"/>
        <v>38.2</v>
      </c>
      <c r="G12" s="17">
        <v>74.68</v>
      </c>
      <c r="H12" s="18">
        <f t="shared" si="1"/>
        <v>37.34</v>
      </c>
      <c r="I12" s="18">
        <f t="shared" si="2"/>
        <v>75.54</v>
      </c>
      <c r="J12" s="18">
        <v>3</v>
      </c>
      <c r="K12" s="22" t="s">
        <v>20</v>
      </c>
    </row>
  </sheetData>
  <sheetProtection/>
  <autoFilter ref="A5:K12">
    <sortState ref="A6:K12">
      <sortCondition sortBy="value" ref="A6:A12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6.8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576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593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9.75" customHeight="1">
      <c r="A6" s="15" t="s">
        <v>578</v>
      </c>
      <c r="B6" s="15" t="s">
        <v>594</v>
      </c>
      <c r="C6" s="16">
        <v>84</v>
      </c>
      <c r="D6" s="16">
        <v>121.5</v>
      </c>
      <c r="E6" s="16" t="s">
        <v>176</v>
      </c>
      <c r="F6" s="17">
        <f aca="true" t="shared" si="0" ref="F6:F16">E6*(50/250)</f>
        <v>41.1</v>
      </c>
      <c r="G6" s="17">
        <v>80.4</v>
      </c>
      <c r="H6" s="18">
        <f aca="true" t="shared" si="1" ref="H6:H16">G6*(50/100)</f>
        <v>40.2</v>
      </c>
      <c r="I6" s="18">
        <f aca="true" t="shared" si="2" ref="I6:I16">F6+H6</f>
        <v>81.30000000000001</v>
      </c>
      <c r="J6" s="18">
        <v>1</v>
      </c>
      <c r="K6" s="22" t="s">
        <v>20</v>
      </c>
    </row>
    <row r="7" spans="1:11" s="2" customFormat="1" ht="39.75" customHeight="1">
      <c r="A7" s="15" t="s">
        <v>595</v>
      </c>
      <c r="B7" s="15" t="s">
        <v>596</v>
      </c>
      <c r="C7" s="16">
        <v>50.5</v>
      </c>
      <c r="D7" s="16">
        <v>97.5</v>
      </c>
      <c r="E7" s="16" t="s">
        <v>597</v>
      </c>
      <c r="F7" s="17">
        <f t="shared" si="0"/>
        <v>29.6</v>
      </c>
      <c r="G7" s="17">
        <v>71.5</v>
      </c>
      <c r="H7" s="18">
        <f t="shared" si="1"/>
        <v>35.75</v>
      </c>
      <c r="I7" s="18">
        <f t="shared" si="2"/>
        <v>65.35</v>
      </c>
      <c r="J7" s="18"/>
      <c r="K7" s="22"/>
    </row>
    <row r="8" spans="1:11" s="2" customFormat="1" ht="39.75" customHeight="1">
      <c r="A8" s="15" t="s">
        <v>598</v>
      </c>
      <c r="B8" s="15" t="s">
        <v>599</v>
      </c>
      <c r="C8" s="16">
        <v>41</v>
      </c>
      <c r="D8" s="16">
        <v>102</v>
      </c>
      <c r="E8" s="16" t="s">
        <v>600</v>
      </c>
      <c r="F8" s="17">
        <f t="shared" si="0"/>
        <v>28.6</v>
      </c>
      <c r="G8" s="17">
        <v>72.76</v>
      </c>
      <c r="H8" s="18">
        <f t="shared" si="1"/>
        <v>36.38</v>
      </c>
      <c r="I8" s="18">
        <f t="shared" si="2"/>
        <v>64.98</v>
      </c>
      <c r="J8" s="18"/>
      <c r="K8" s="22"/>
    </row>
    <row r="9" spans="1:11" s="2" customFormat="1" ht="39.75" customHeight="1">
      <c r="A9" s="15" t="s">
        <v>580</v>
      </c>
      <c r="B9" s="15" t="s">
        <v>601</v>
      </c>
      <c r="C9" s="16">
        <v>84</v>
      </c>
      <c r="D9" s="16">
        <v>117.5</v>
      </c>
      <c r="E9" s="16" t="s">
        <v>19</v>
      </c>
      <c r="F9" s="17">
        <f t="shared" si="0"/>
        <v>40.300000000000004</v>
      </c>
      <c r="G9" s="17">
        <v>77.72</v>
      </c>
      <c r="H9" s="18">
        <f t="shared" si="1"/>
        <v>38.86</v>
      </c>
      <c r="I9" s="18">
        <f t="shared" si="2"/>
        <v>79.16</v>
      </c>
      <c r="J9" s="18">
        <v>2</v>
      </c>
      <c r="K9" s="22" t="s">
        <v>20</v>
      </c>
    </row>
    <row r="10" spans="1:11" s="2" customFormat="1" ht="39.75" customHeight="1">
      <c r="A10" s="15" t="s">
        <v>582</v>
      </c>
      <c r="B10" s="15" t="s">
        <v>602</v>
      </c>
      <c r="C10" s="16">
        <v>78.5</v>
      </c>
      <c r="D10" s="16">
        <v>111</v>
      </c>
      <c r="E10" s="16" t="s">
        <v>57</v>
      </c>
      <c r="F10" s="17">
        <f t="shared" si="0"/>
        <v>37.9</v>
      </c>
      <c r="G10" s="17">
        <v>78.46</v>
      </c>
      <c r="H10" s="18">
        <f t="shared" si="1"/>
        <v>39.23</v>
      </c>
      <c r="I10" s="18">
        <f t="shared" si="2"/>
        <v>77.13</v>
      </c>
      <c r="J10" s="18">
        <v>3</v>
      </c>
      <c r="K10" s="22" t="s">
        <v>20</v>
      </c>
    </row>
    <row r="11" spans="1:11" s="2" customFormat="1" ht="39.75" customHeight="1">
      <c r="A11" s="15" t="s">
        <v>584</v>
      </c>
      <c r="B11" s="15" t="s">
        <v>603</v>
      </c>
      <c r="C11" s="16">
        <v>60.5</v>
      </c>
      <c r="D11" s="16">
        <v>113.5</v>
      </c>
      <c r="E11" s="16" t="s">
        <v>604</v>
      </c>
      <c r="F11" s="17">
        <f t="shared" si="0"/>
        <v>34.800000000000004</v>
      </c>
      <c r="G11" s="17">
        <v>71.28</v>
      </c>
      <c r="H11" s="18">
        <f t="shared" si="1"/>
        <v>35.64</v>
      </c>
      <c r="I11" s="18">
        <f t="shared" si="2"/>
        <v>70.44</v>
      </c>
      <c r="J11" s="18">
        <v>4</v>
      </c>
      <c r="K11" s="22" t="s">
        <v>20</v>
      </c>
    </row>
    <row r="12" spans="1:11" s="2" customFormat="1" ht="39.75" customHeight="1">
      <c r="A12" s="15" t="s">
        <v>586</v>
      </c>
      <c r="B12" s="15" t="s">
        <v>605</v>
      </c>
      <c r="C12" s="16">
        <v>77</v>
      </c>
      <c r="D12" s="16">
        <v>85</v>
      </c>
      <c r="E12" s="16" t="s">
        <v>606</v>
      </c>
      <c r="F12" s="17">
        <f t="shared" si="0"/>
        <v>32.4</v>
      </c>
      <c r="G12" s="17">
        <v>72.66</v>
      </c>
      <c r="H12" s="18">
        <f t="shared" si="1"/>
        <v>36.33</v>
      </c>
      <c r="I12" s="18">
        <f t="shared" si="2"/>
        <v>68.72999999999999</v>
      </c>
      <c r="J12" s="18"/>
      <c r="K12" s="22"/>
    </row>
    <row r="13" spans="1:11" s="2" customFormat="1" ht="39.75" customHeight="1">
      <c r="A13" s="15" t="s">
        <v>588</v>
      </c>
      <c r="B13" s="15" t="s">
        <v>607</v>
      </c>
      <c r="C13" s="16">
        <v>59.5</v>
      </c>
      <c r="D13" s="16">
        <v>102</v>
      </c>
      <c r="E13" s="16" t="s">
        <v>608</v>
      </c>
      <c r="F13" s="17">
        <f t="shared" si="0"/>
        <v>32.300000000000004</v>
      </c>
      <c r="G13" s="17">
        <v>75.62</v>
      </c>
      <c r="H13" s="18">
        <f t="shared" si="1"/>
        <v>37.81</v>
      </c>
      <c r="I13" s="18">
        <f t="shared" si="2"/>
        <v>70.11000000000001</v>
      </c>
      <c r="J13" s="18"/>
      <c r="K13" s="22"/>
    </row>
    <row r="14" spans="1:11" s="2" customFormat="1" ht="39.75" customHeight="1">
      <c r="A14" s="15" t="s">
        <v>590</v>
      </c>
      <c r="B14" s="15" t="s">
        <v>609</v>
      </c>
      <c r="C14" s="16">
        <v>66.5</v>
      </c>
      <c r="D14" s="16">
        <v>94</v>
      </c>
      <c r="E14" s="16" t="s">
        <v>610</v>
      </c>
      <c r="F14" s="17">
        <f t="shared" si="0"/>
        <v>32.1</v>
      </c>
      <c r="G14" s="17">
        <v>71.96</v>
      </c>
      <c r="H14" s="18">
        <f t="shared" si="1"/>
        <v>35.98</v>
      </c>
      <c r="I14" s="18">
        <f t="shared" si="2"/>
        <v>68.08</v>
      </c>
      <c r="J14" s="18"/>
      <c r="K14" s="22"/>
    </row>
    <row r="15" spans="1:11" s="2" customFormat="1" ht="39.75" customHeight="1">
      <c r="A15" s="15" t="s">
        <v>611</v>
      </c>
      <c r="B15" s="15" t="s">
        <v>612</v>
      </c>
      <c r="C15" s="16">
        <v>61.5</v>
      </c>
      <c r="D15" s="16">
        <v>94</v>
      </c>
      <c r="E15" s="16" t="s">
        <v>613</v>
      </c>
      <c r="F15" s="17">
        <f t="shared" si="0"/>
        <v>31.1</v>
      </c>
      <c r="G15" s="17">
        <v>78.36</v>
      </c>
      <c r="H15" s="18">
        <f t="shared" si="1"/>
        <v>39.18</v>
      </c>
      <c r="I15" s="18">
        <f t="shared" si="2"/>
        <v>70.28</v>
      </c>
      <c r="J15" s="18"/>
      <c r="K15" s="22"/>
    </row>
    <row r="16" spans="1:11" s="2" customFormat="1" ht="39.75" customHeight="1">
      <c r="A16" s="15" t="s">
        <v>614</v>
      </c>
      <c r="B16" s="15" t="s">
        <v>615</v>
      </c>
      <c r="C16" s="16">
        <v>50</v>
      </c>
      <c r="D16" s="16">
        <v>102.5</v>
      </c>
      <c r="E16" s="16" t="s">
        <v>616</v>
      </c>
      <c r="F16" s="17">
        <f t="shared" si="0"/>
        <v>30.5</v>
      </c>
      <c r="G16" s="17">
        <v>79.08</v>
      </c>
      <c r="H16" s="18">
        <f t="shared" si="1"/>
        <v>39.54</v>
      </c>
      <c r="I16" s="18">
        <f t="shared" si="2"/>
        <v>70.03999999999999</v>
      </c>
      <c r="J16" s="18"/>
      <c r="K16" s="22"/>
    </row>
  </sheetData>
  <sheetProtection/>
  <autoFilter ref="A5:K16">
    <sortState ref="A6:K16">
      <sortCondition sortBy="value" ref="A6:A16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C1">
      <pane xSplit="28320" topLeftCell="AB1" activePane="topLeft" state="split"/>
      <selection pane="topLeft" activeCell="K6" sqref="K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7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576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617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27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6.75" customHeight="1">
      <c r="A6" s="15" t="s">
        <v>578</v>
      </c>
      <c r="B6" s="15" t="s">
        <v>618</v>
      </c>
      <c r="C6" s="16">
        <v>88.5</v>
      </c>
      <c r="D6" s="16">
        <v>110</v>
      </c>
      <c r="E6" s="16" t="s">
        <v>239</v>
      </c>
      <c r="F6" s="17">
        <f aca="true" t="shared" si="0" ref="F6:F10">E6*(50/250)</f>
        <v>39.7</v>
      </c>
      <c r="G6" s="17">
        <v>77.2</v>
      </c>
      <c r="H6" s="18">
        <f aca="true" t="shared" si="1" ref="H6:H10">G6*(50/100)</f>
        <v>38.6</v>
      </c>
      <c r="I6" s="18">
        <f aca="true" t="shared" si="2" ref="I6:I10">F6+H6</f>
        <v>78.30000000000001</v>
      </c>
      <c r="J6" s="18">
        <v>1</v>
      </c>
      <c r="K6" s="22" t="s">
        <v>20</v>
      </c>
    </row>
    <row r="7" spans="1:11" s="2" customFormat="1" ht="36.75" customHeight="1">
      <c r="A7" s="15" t="s">
        <v>580</v>
      </c>
      <c r="B7" s="15" t="s">
        <v>619</v>
      </c>
      <c r="C7" s="16">
        <v>73</v>
      </c>
      <c r="D7" s="16">
        <v>110</v>
      </c>
      <c r="E7" s="16" t="s">
        <v>620</v>
      </c>
      <c r="F7" s="17">
        <f t="shared" si="0"/>
        <v>36.6</v>
      </c>
      <c r="G7" s="17">
        <v>80.6</v>
      </c>
      <c r="H7" s="18">
        <f t="shared" si="1"/>
        <v>40.3</v>
      </c>
      <c r="I7" s="18">
        <f t="shared" si="2"/>
        <v>76.9</v>
      </c>
      <c r="J7" s="18">
        <v>2</v>
      </c>
      <c r="K7" s="22" t="s">
        <v>20</v>
      </c>
    </row>
    <row r="8" spans="1:11" s="2" customFormat="1" ht="36.75" customHeight="1">
      <c r="A8" s="15" t="s">
        <v>582</v>
      </c>
      <c r="B8" s="15" t="s">
        <v>621</v>
      </c>
      <c r="C8" s="16">
        <v>66.5</v>
      </c>
      <c r="D8" s="16">
        <v>107</v>
      </c>
      <c r="E8" s="16" t="s">
        <v>501</v>
      </c>
      <c r="F8" s="17">
        <f t="shared" si="0"/>
        <v>34.7</v>
      </c>
      <c r="G8" s="17">
        <v>75.6</v>
      </c>
      <c r="H8" s="18">
        <f t="shared" si="1"/>
        <v>37.8</v>
      </c>
      <c r="I8" s="18">
        <f t="shared" si="2"/>
        <v>72.5</v>
      </c>
      <c r="J8" s="18">
        <v>3</v>
      </c>
      <c r="K8" s="22" t="s">
        <v>20</v>
      </c>
    </row>
    <row r="9" spans="1:11" s="2" customFormat="1" ht="36.75" customHeight="1">
      <c r="A9" s="15" t="s">
        <v>584</v>
      </c>
      <c r="B9" s="15" t="s">
        <v>622</v>
      </c>
      <c r="C9" s="16">
        <v>61</v>
      </c>
      <c r="D9" s="16">
        <v>110.5</v>
      </c>
      <c r="E9" s="16" t="s">
        <v>429</v>
      </c>
      <c r="F9" s="17">
        <f t="shared" si="0"/>
        <v>34.300000000000004</v>
      </c>
      <c r="G9" s="17">
        <v>75.4</v>
      </c>
      <c r="H9" s="18">
        <f t="shared" si="1"/>
        <v>37.7</v>
      </c>
      <c r="I9" s="18">
        <f t="shared" si="2"/>
        <v>72</v>
      </c>
      <c r="J9" s="18">
        <v>4</v>
      </c>
      <c r="K9" s="22" t="s">
        <v>20</v>
      </c>
    </row>
    <row r="10" spans="1:11" s="2" customFormat="1" ht="36.75" customHeight="1">
      <c r="A10" s="15" t="s">
        <v>586</v>
      </c>
      <c r="B10" s="15" t="s">
        <v>623</v>
      </c>
      <c r="C10" s="16">
        <v>46</v>
      </c>
      <c r="D10" s="16">
        <v>98</v>
      </c>
      <c r="E10" s="16" t="s">
        <v>624</v>
      </c>
      <c r="F10" s="17">
        <f t="shared" si="0"/>
        <v>28.8</v>
      </c>
      <c r="G10" s="17">
        <v>77.4</v>
      </c>
      <c r="H10" s="18">
        <f t="shared" si="1"/>
        <v>38.7</v>
      </c>
      <c r="I10" s="18">
        <f t="shared" si="2"/>
        <v>67.5</v>
      </c>
      <c r="J10" s="18"/>
      <c r="K10" s="22"/>
    </row>
  </sheetData>
  <sheetProtection/>
  <autoFilter ref="A5:K10">
    <sortState ref="A6:K10">
      <sortCondition sortBy="value" ref="A6:A10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4722222222222222" header="0.31496062992125984" footer="0.31496062992125984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7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576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625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27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44.25" customHeight="1">
      <c r="A6" s="15" t="s">
        <v>578</v>
      </c>
      <c r="B6" s="15" t="s">
        <v>626</v>
      </c>
      <c r="C6" s="16">
        <v>82.5</v>
      </c>
      <c r="D6" s="16">
        <v>103</v>
      </c>
      <c r="E6" s="16" t="s">
        <v>484</v>
      </c>
      <c r="F6" s="17">
        <f aca="true" t="shared" si="0" ref="F6:F9">E6*(50/250)</f>
        <v>37.1</v>
      </c>
      <c r="G6" s="17">
        <v>76</v>
      </c>
      <c r="H6" s="18">
        <f aca="true" t="shared" si="1" ref="H6:H9">G6*(50/100)</f>
        <v>38</v>
      </c>
      <c r="I6" s="18">
        <f aca="true" t="shared" si="2" ref="I6:I9">F6+H6</f>
        <v>75.1</v>
      </c>
      <c r="J6" s="18">
        <v>1</v>
      </c>
      <c r="K6" s="22" t="s">
        <v>20</v>
      </c>
    </row>
    <row r="7" spans="1:11" s="2" customFormat="1" ht="44.25" customHeight="1">
      <c r="A7" s="15" t="s">
        <v>580</v>
      </c>
      <c r="B7" s="15" t="s">
        <v>627</v>
      </c>
      <c r="C7" s="16">
        <v>73</v>
      </c>
      <c r="D7" s="16">
        <v>80.5</v>
      </c>
      <c r="E7" s="16" t="s">
        <v>628</v>
      </c>
      <c r="F7" s="17">
        <f t="shared" si="0"/>
        <v>30.700000000000003</v>
      </c>
      <c r="G7" s="17">
        <v>79.6</v>
      </c>
      <c r="H7" s="18">
        <f t="shared" si="1"/>
        <v>39.8</v>
      </c>
      <c r="I7" s="18">
        <f t="shared" si="2"/>
        <v>70.5</v>
      </c>
      <c r="J7" s="18">
        <v>2</v>
      </c>
      <c r="K7" s="22" t="s">
        <v>20</v>
      </c>
    </row>
    <row r="8" spans="1:11" s="2" customFormat="1" ht="44.25" customHeight="1">
      <c r="A8" s="15" t="s">
        <v>582</v>
      </c>
      <c r="B8" s="15" t="s">
        <v>629</v>
      </c>
      <c r="C8" s="16">
        <v>65</v>
      </c>
      <c r="D8" s="16">
        <v>84</v>
      </c>
      <c r="E8" s="16" t="s">
        <v>630</v>
      </c>
      <c r="F8" s="17">
        <f t="shared" si="0"/>
        <v>29.8</v>
      </c>
      <c r="G8" s="17">
        <v>73.6</v>
      </c>
      <c r="H8" s="18">
        <f t="shared" si="1"/>
        <v>36.8</v>
      </c>
      <c r="I8" s="18">
        <f t="shared" si="2"/>
        <v>66.6</v>
      </c>
      <c r="J8" s="18">
        <v>3</v>
      </c>
      <c r="K8" s="22" t="s">
        <v>20</v>
      </c>
    </row>
    <row r="9" spans="1:11" s="2" customFormat="1" ht="44.25" customHeight="1">
      <c r="A9" s="15" t="s">
        <v>584</v>
      </c>
      <c r="B9" s="15" t="s">
        <v>631</v>
      </c>
      <c r="C9" s="16">
        <v>49.5</v>
      </c>
      <c r="D9" s="16">
        <v>89.5</v>
      </c>
      <c r="E9" s="16" t="s">
        <v>632</v>
      </c>
      <c r="F9" s="17">
        <f t="shared" si="0"/>
        <v>27.8</v>
      </c>
      <c r="G9" s="17">
        <v>73</v>
      </c>
      <c r="H9" s="18">
        <f t="shared" si="1"/>
        <v>36.5</v>
      </c>
      <c r="I9" s="18">
        <f t="shared" si="2"/>
        <v>64.3</v>
      </c>
      <c r="J9" s="18">
        <v>4</v>
      </c>
      <c r="K9" s="22" t="s">
        <v>20</v>
      </c>
    </row>
  </sheetData>
  <sheetProtection/>
  <autoFilter ref="A5:K9">
    <sortState ref="A6:K9">
      <sortCondition descending="1" sortBy="value" ref="I6:I9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4722222222222222" header="0.31496062992125984" footer="0.31496062992125984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8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633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634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0.75" customHeight="1">
      <c r="A6" s="15" t="s">
        <v>578</v>
      </c>
      <c r="B6" s="15" t="s">
        <v>635</v>
      </c>
      <c r="C6" s="15">
        <v>67.5</v>
      </c>
      <c r="D6" s="15">
        <v>82.5</v>
      </c>
      <c r="E6" s="15" t="s">
        <v>636</v>
      </c>
      <c r="F6" s="17">
        <f aca="true" t="shared" si="0" ref="F6:F11">E6*(50/250)</f>
        <v>30</v>
      </c>
      <c r="G6" s="17">
        <v>74.6</v>
      </c>
      <c r="H6" s="18">
        <f aca="true" t="shared" si="1" ref="H6:H11">G6*(50/100)</f>
        <v>37.3</v>
      </c>
      <c r="I6" s="18">
        <f aca="true" t="shared" si="2" ref="I6:I11">F6+H6</f>
        <v>67.3</v>
      </c>
      <c r="J6" s="18">
        <v>1</v>
      </c>
      <c r="K6" s="22" t="s">
        <v>20</v>
      </c>
    </row>
    <row r="7" spans="1:11" s="2" customFormat="1" ht="30.75" customHeight="1">
      <c r="A7" s="15" t="s">
        <v>580</v>
      </c>
      <c r="B7" s="15" t="s">
        <v>637</v>
      </c>
      <c r="C7" s="15">
        <v>52</v>
      </c>
      <c r="D7" s="15">
        <v>40</v>
      </c>
      <c r="E7" s="15" t="s">
        <v>638</v>
      </c>
      <c r="F7" s="17">
        <f t="shared" si="0"/>
        <v>18.400000000000002</v>
      </c>
      <c r="G7" s="17">
        <v>67</v>
      </c>
      <c r="H7" s="18">
        <f t="shared" si="1"/>
        <v>33.5</v>
      </c>
      <c r="I7" s="18">
        <f t="shared" si="2"/>
        <v>51.900000000000006</v>
      </c>
      <c r="J7" s="18"/>
      <c r="K7" s="22"/>
    </row>
    <row r="8" spans="1:11" s="2" customFormat="1" ht="30.75" customHeight="1">
      <c r="A8" s="15" t="s">
        <v>582</v>
      </c>
      <c r="B8" s="15" t="s">
        <v>639</v>
      </c>
      <c r="C8" s="15" t="s">
        <v>318</v>
      </c>
      <c r="D8" s="15" t="s">
        <v>640</v>
      </c>
      <c r="E8" s="15" t="s">
        <v>507</v>
      </c>
      <c r="F8" s="17">
        <f t="shared" si="0"/>
        <v>31.5</v>
      </c>
      <c r="G8" s="17">
        <v>71.4</v>
      </c>
      <c r="H8" s="18">
        <f t="shared" si="1"/>
        <v>35.7</v>
      </c>
      <c r="I8" s="18">
        <f t="shared" si="2"/>
        <v>67.2</v>
      </c>
      <c r="J8" s="18">
        <v>2</v>
      </c>
      <c r="K8" s="22" t="s">
        <v>20</v>
      </c>
    </row>
    <row r="9" spans="1:11" s="2" customFormat="1" ht="30.75" customHeight="1">
      <c r="A9" s="15" t="s">
        <v>584</v>
      </c>
      <c r="B9" s="15" t="s">
        <v>641</v>
      </c>
      <c r="C9" s="15" t="s">
        <v>278</v>
      </c>
      <c r="D9" s="15" t="s">
        <v>90</v>
      </c>
      <c r="E9" s="15" t="s">
        <v>624</v>
      </c>
      <c r="F9" s="17">
        <f t="shared" si="0"/>
        <v>28.8</v>
      </c>
      <c r="G9" s="17">
        <v>75.4</v>
      </c>
      <c r="H9" s="18">
        <f t="shared" si="1"/>
        <v>37.7</v>
      </c>
      <c r="I9" s="18">
        <f t="shared" si="2"/>
        <v>66.5</v>
      </c>
      <c r="J9" s="18">
        <v>3</v>
      </c>
      <c r="K9" s="22" t="s">
        <v>20</v>
      </c>
    </row>
    <row r="10" spans="1:11" s="2" customFormat="1" ht="30.75" customHeight="1">
      <c r="A10" s="15" t="s">
        <v>586</v>
      </c>
      <c r="B10" s="15" t="s">
        <v>642</v>
      </c>
      <c r="C10" s="15" t="s">
        <v>643</v>
      </c>
      <c r="D10" s="15" t="s">
        <v>272</v>
      </c>
      <c r="E10" s="15" t="s">
        <v>644</v>
      </c>
      <c r="F10" s="17">
        <f t="shared" si="0"/>
        <v>28.200000000000003</v>
      </c>
      <c r="G10" s="17">
        <v>70.8</v>
      </c>
      <c r="H10" s="18">
        <f t="shared" si="1"/>
        <v>35.4</v>
      </c>
      <c r="I10" s="18">
        <f t="shared" si="2"/>
        <v>63.6</v>
      </c>
      <c r="J10" s="18"/>
      <c r="K10" s="22"/>
    </row>
    <row r="11" spans="1:11" s="2" customFormat="1" ht="30.75" customHeight="1">
      <c r="A11" s="15" t="s">
        <v>588</v>
      </c>
      <c r="B11" s="15" t="s">
        <v>645</v>
      </c>
      <c r="C11" s="15" t="s">
        <v>318</v>
      </c>
      <c r="D11" s="15" t="s">
        <v>312</v>
      </c>
      <c r="E11" s="15" t="s">
        <v>543</v>
      </c>
      <c r="F11" s="17">
        <f t="shared" si="0"/>
        <v>26.900000000000002</v>
      </c>
      <c r="G11" s="17">
        <v>72.2</v>
      </c>
      <c r="H11" s="18">
        <f t="shared" si="1"/>
        <v>36.1</v>
      </c>
      <c r="I11" s="18">
        <f t="shared" si="2"/>
        <v>63</v>
      </c>
      <c r="J11" s="18"/>
      <c r="K11" s="22"/>
    </row>
  </sheetData>
  <sheetProtection/>
  <autoFilter ref="A5:K11">
    <sortState ref="A6:K11">
      <sortCondition sortBy="value" ref="A6:A11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633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646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9" customHeight="1">
      <c r="A6" s="15" t="s">
        <v>578</v>
      </c>
      <c r="B6" s="15" t="s">
        <v>647</v>
      </c>
      <c r="C6" s="15">
        <v>83</v>
      </c>
      <c r="D6" s="15">
        <v>109</v>
      </c>
      <c r="E6" s="15" t="s">
        <v>648</v>
      </c>
      <c r="F6" s="17">
        <f aca="true" t="shared" si="0" ref="F6:F9">E6*(50/250)</f>
        <v>38.400000000000006</v>
      </c>
      <c r="G6" s="17">
        <v>74.8</v>
      </c>
      <c r="H6" s="18">
        <f aca="true" t="shared" si="1" ref="H6:H9">G6*(50/100)</f>
        <v>37.4</v>
      </c>
      <c r="I6" s="18">
        <f aca="true" t="shared" si="2" ref="I6:I9">F6+H6</f>
        <v>75.80000000000001</v>
      </c>
      <c r="J6" s="18">
        <v>1</v>
      </c>
      <c r="K6" s="22" t="s">
        <v>20</v>
      </c>
    </row>
    <row r="7" spans="1:11" s="2" customFormat="1" ht="39" customHeight="1">
      <c r="A7" s="15" t="s">
        <v>580</v>
      </c>
      <c r="B7" s="15" t="s">
        <v>649</v>
      </c>
      <c r="C7" s="15">
        <v>74</v>
      </c>
      <c r="D7" s="15">
        <v>89</v>
      </c>
      <c r="E7" s="15" t="s">
        <v>650</v>
      </c>
      <c r="F7" s="17">
        <f t="shared" si="0"/>
        <v>32.6</v>
      </c>
      <c r="G7" s="17">
        <v>76</v>
      </c>
      <c r="H7" s="18">
        <f t="shared" si="1"/>
        <v>38</v>
      </c>
      <c r="I7" s="18">
        <f t="shared" si="2"/>
        <v>70.6</v>
      </c>
      <c r="J7" s="18">
        <v>2</v>
      </c>
      <c r="K7" s="22" t="s">
        <v>20</v>
      </c>
    </row>
    <row r="8" spans="1:11" s="2" customFormat="1" ht="39" customHeight="1">
      <c r="A8" s="15" t="s">
        <v>582</v>
      </c>
      <c r="B8" s="15" t="s">
        <v>651</v>
      </c>
      <c r="C8" s="15">
        <v>41</v>
      </c>
      <c r="D8" s="15">
        <v>86</v>
      </c>
      <c r="E8" s="15" t="s">
        <v>652</v>
      </c>
      <c r="F8" s="17">
        <f t="shared" si="0"/>
        <v>25.400000000000002</v>
      </c>
      <c r="G8" s="17">
        <v>73</v>
      </c>
      <c r="H8" s="18">
        <f t="shared" si="1"/>
        <v>36.5</v>
      </c>
      <c r="I8" s="18">
        <f t="shared" si="2"/>
        <v>61.900000000000006</v>
      </c>
      <c r="J8" s="18"/>
      <c r="K8" s="22"/>
    </row>
    <row r="9" spans="1:11" s="2" customFormat="1" ht="39" customHeight="1">
      <c r="A9" s="15" t="s">
        <v>584</v>
      </c>
      <c r="B9" s="15" t="s">
        <v>653</v>
      </c>
      <c r="C9" s="15" t="s">
        <v>654</v>
      </c>
      <c r="D9" s="15" t="s">
        <v>71</v>
      </c>
      <c r="E9" s="15" t="s">
        <v>540</v>
      </c>
      <c r="F9" s="17">
        <f t="shared" si="0"/>
        <v>27.5</v>
      </c>
      <c r="G9" s="17">
        <v>73.2</v>
      </c>
      <c r="H9" s="18">
        <f t="shared" si="1"/>
        <v>36.6</v>
      </c>
      <c r="I9" s="18">
        <f t="shared" si="2"/>
        <v>64.1</v>
      </c>
      <c r="J9" s="18">
        <v>3</v>
      </c>
      <c r="K9" s="22" t="s">
        <v>20</v>
      </c>
    </row>
  </sheetData>
  <sheetProtection/>
  <autoFilter ref="A5:K9">
    <sortState ref="A6:K9">
      <sortCondition sortBy="value" ref="A6:A9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130" zoomScaleNormal="130" workbookViewId="0" topLeftCell="A1">
      <selection activeCell="M10" sqref="M10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3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91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0.25" customHeight="1">
      <c r="A6" s="25">
        <v>1</v>
      </c>
      <c r="B6" s="15" t="s">
        <v>92</v>
      </c>
      <c r="C6" s="31" t="s">
        <v>93</v>
      </c>
      <c r="D6" s="31" t="s">
        <v>94</v>
      </c>
      <c r="E6" s="16" t="s">
        <v>95</v>
      </c>
      <c r="F6" s="17">
        <f aca="true" t="shared" si="0" ref="F6:F31">E6*(50/250)</f>
        <v>45.1</v>
      </c>
      <c r="G6" s="17">
        <v>82.48</v>
      </c>
      <c r="H6" s="18">
        <f aca="true" t="shared" si="1" ref="H6:H31">G6*(50/100)</f>
        <v>41.24</v>
      </c>
      <c r="I6" s="18">
        <f aca="true" t="shared" si="2" ref="I6:I31">F6+H6</f>
        <v>86.34</v>
      </c>
      <c r="J6" s="18">
        <v>1</v>
      </c>
      <c r="K6" s="22" t="s">
        <v>20</v>
      </c>
    </row>
    <row r="7" spans="1:11" s="2" customFormat="1" ht="20.25" customHeight="1">
      <c r="A7" s="25">
        <v>2</v>
      </c>
      <c r="B7" s="15" t="s">
        <v>96</v>
      </c>
      <c r="C7" s="31" t="s">
        <v>17</v>
      </c>
      <c r="D7" s="31" t="s">
        <v>97</v>
      </c>
      <c r="E7" s="16" t="s">
        <v>98</v>
      </c>
      <c r="F7" s="17">
        <f t="shared" si="0"/>
        <v>44.800000000000004</v>
      </c>
      <c r="G7" s="17">
        <v>81.24</v>
      </c>
      <c r="H7" s="18">
        <f t="shared" si="1"/>
        <v>40.62</v>
      </c>
      <c r="I7" s="18">
        <f t="shared" si="2"/>
        <v>85.42</v>
      </c>
      <c r="J7" s="18">
        <v>3</v>
      </c>
      <c r="K7" s="22" t="s">
        <v>20</v>
      </c>
    </row>
    <row r="8" spans="1:11" s="2" customFormat="1" ht="20.25" customHeight="1">
      <c r="A8" s="25">
        <v>3</v>
      </c>
      <c r="B8" s="15" t="s">
        <v>99</v>
      </c>
      <c r="C8" s="31" t="s">
        <v>100</v>
      </c>
      <c r="D8" s="31" t="s">
        <v>101</v>
      </c>
      <c r="E8" s="16" t="s">
        <v>102</v>
      </c>
      <c r="F8" s="17">
        <f t="shared" si="0"/>
        <v>44.400000000000006</v>
      </c>
      <c r="G8" s="17">
        <v>79.52</v>
      </c>
      <c r="H8" s="18">
        <f t="shared" si="1"/>
        <v>39.76</v>
      </c>
      <c r="I8" s="18">
        <f t="shared" si="2"/>
        <v>84.16</v>
      </c>
      <c r="J8" s="18">
        <v>6</v>
      </c>
      <c r="K8" s="22" t="s">
        <v>20</v>
      </c>
    </row>
    <row r="9" spans="1:11" s="2" customFormat="1" ht="20.25" customHeight="1">
      <c r="A9" s="25">
        <v>4</v>
      </c>
      <c r="B9" s="15" t="s">
        <v>103</v>
      </c>
      <c r="C9" s="31" t="s">
        <v>104</v>
      </c>
      <c r="D9" s="31" t="s">
        <v>101</v>
      </c>
      <c r="E9" s="16" t="s">
        <v>105</v>
      </c>
      <c r="F9" s="17">
        <f t="shared" si="0"/>
        <v>43.6</v>
      </c>
      <c r="G9" s="17">
        <v>84.22</v>
      </c>
      <c r="H9" s="18">
        <f t="shared" si="1"/>
        <v>42.11</v>
      </c>
      <c r="I9" s="18">
        <f t="shared" si="2"/>
        <v>85.71000000000001</v>
      </c>
      <c r="J9" s="18">
        <v>2</v>
      </c>
      <c r="K9" s="22" t="s">
        <v>20</v>
      </c>
    </row>
    <row r="10" spans="1:11" s="2" customFormat="1" ht="20.25" customHeight="1">
      <c r="A10" s="25">
        <v>5</v>
      </c>
      <c r="B10" s="15" t="s">
        <v>106</v>
      </c>
      <c r="C10" s="31" t="s">
        <v>107</v>
      </c>
      <c r="D10" s="31" t="s">
        <v>108</v>
      </c>
      <c r="E10" s="16" t="s">
        <v>105</v>
      </c>
      <c r="F10" s="17">
        <f t="shared" si="0"/>
        <v>43.6</v>
      </c>
      <c r="G10" s="17">
        <v>81.62</v>
      </c>
      <c r="H10" s="18">
        <f t="shared" si="1"/>
        <v>40.81</v>
      </c>
      <c r="I10" s="18">
        <f t="shared" si="2"/>
        <v>84.41</v>
      </c>
      <c r="J10" s="18">
        <v>5</v>
      </c>
      <c r="K10" s="22" t="s">
        <v>20</v>
      </c>
    </row>
    <row r="11" spans="1:11" s="2" customFormat="1" ht="20.25" customHeight="1">
      <c r="A11" s="25">
        <v>6</v>
      </c>
      <c r="B11" s="15" t="s">
        <v>109</v>
      </c>
      <c r="C11" s="31" t="s">
        <v>17</v>
      </c>
      <c r="D11" s="31" t="s">
        <v>110</v>
      </c>
      <c r="E11" s="16" t="s">
        <v>105</v>
      </c>
      <c r="F11" s="17">
        <f t="shared" si="0"/>
        <v>43.6</v>
      </c>
      <c r="G11" s="17">
        <v>78.98</v>
      </c>
      <c r="H11" s="18">
        <f t="shared" si="1"/>
        <v>39.49</v>
      </c>
      <c r="I11" s="18">
        <f t="shared" si="2"/>
        <v>83.09</v>
      </c>
      <c r="J11" s="18">
        <v>9</v>
      </c>
      <c r="K11" s="22" t="s">
        <v>20</v>
      </c>
    </row>
    <row r="12" spans="1:11" s="2" customFormat="1" ht="20.25" customHeight="1">
      <c r="A12" s="25">
        <v>7</v>
      </c>
      <c r="B12" s="15" t="s">
        <v>111</v>
      </c>
      <c r="C12" s="31" t="s">
        <v>112</v>
      </c>
      <c r="D12" s="31" t="s">
        <v>113</v>
      </c>
      <c r="E12" s="16" t="s">
        <v>114</v>
      </c>
      <c r="F12" s="17">
        <f t="shared" si="0"/>
        <v>43.5</v>
      </c>
      <c r="G12" s="17">
        <v>82.08</v>
      </c>
      <c r="H12" s="18">
        <f t="shared" si="1"/>
        <v>41.04</v>
      </c>
      <c r="I12" s="18">
        <f t="shared" si="2"/>
        <v>84.53999999999999</v>
      </c>
      <c r="J12" s="18">
        <v>4</v>
      </c>
      <c r="K12" s="22" t="s">
        <v>20</v>
      </c>
    </row>
    <row r="13" spans="1:11" s="2" customFormat="1" ht="20.25" customHeight="1">
      <c r="A13" s="25">
        <v>8</v>
      </c>
      <c r="B13" s="15" t="s">
        <v>115</v>
      </c>
      <c r="C13" s="31" t="s">
        <v>52</v>
      </c>
      <c r="D13" s="31" t="s">
        <v>116</v>
      </c>
      <c r="E13" s="16" t="s">
        <v>117</v>
      </c>
      <c r="F13" s="17">
        <f t="shared" si="0"/>
        <v>42.6</v>
      </c>
      <c r="G13" s="17">
        <v>80.68</v>
      </c>
      <c r="H13" s="18">
        <f t="shared" si="1"/>
        <v>40.34</v>
      </c>
      <c r="I13" s="18">
        <f t="shared" si="2"/>
        <v>82.94</v>
      </c>
      <c r="J13" s="18"/>
      <c r="K13" s="22"/>
    </row>
    <row r="14" spans="1:11" s="2" customFormat="1" ht="20.25" customHeight="1">
      <c r="A14" s="25">
        <v>9</v>
      </c>
      <c r="B14" s="15" t="s">
        <v>118</v>
      </c>
      <c r="C14" s="31" t="s">
        <v>75</v>
      </c>
      <c r="D14" s="31" t="s">
        <v>119</v>
      </c>
      <c r="E14" s="16" t="s">
        <v>117</v>
      </c>
      <c r="F14" s="17">
        <f t="shared" si="0"/>
        <v>42.6</v>
      </c>
      <c r="G14" s="17">
        <v>82.4</v>
      </c>
      <c r="H14" s="18">
        <f t="shared" si="1"/>
        <v>41.2</v>
      </c>
      <c r="I14" s="18">
        <f t="shared" si="2"/>
        <v>83.80000000000001</v>
      </c>
      <c r="J14" s="18">
        <v>7</v>
      </c>
      <c r="K14" s="22" t="s">
        <v>20</v>
      </c>
    </row>
    <row r="15" spans="1:11" s="2" customFormat="1" ht="20.25" customHeight="1">
      <c r="A15" s="25">
        <v>10</v>
      </c>
      <c r="B15" s="15" t="s">
        <v>120</v>
      </c>
      <c r="C15" s="31" t="s">
        <v>121</v>
      </c>
      <c r="D15" s="31" t="s">
        <v>94</v>
      </c>
      <c r="E15" s="16" t="s">
        <v>122</v>
      </c>
      <c r="F15" s="17">
        <f t="shared" si="0"/>
        <v>42.5</v>
      </c>
      <c r="G15" s="17">
        <v>78.38</v>
      </c>
      <c r="H15" s="18">
        <f t="shared" si="1"/>
        <v>39.19</v>
      </c>
      <c r="I15" s="18">
        <f t="shared" si="2"/>
        <v>81.69</v>
      </c>
      <c r="J15" s="18"/>
      <c r="K15" s="22"/>
    </row>
    <row r="16" spans="1:11" s="2" customFormat="1" ht="20.25" customHeight="1">
      <c r="A16" s="25">
        <v>11</v>
      </c>
      <c r="B16" s="15" t="s">
        <v>123</v>
      </c>
      <c r="C16" s="31" t="s">
        <v>90</v>
      </c>
      <c r="D16" s="31" t="s">
        <v>124</v>
      </c>
      <c r="E16" s="16" t="s">
        <v>125</v>
      </c>
      <c r="F16" s="17">
        <f t="shared" si="0"/>
        <v>42.400000000000006</v>
      </c>
      <c r="G16" s="17">
        <v>81.2</v>
      </c>
      <c r="H16" s="18">
        <f t="shared" si="1"/>
        <v>40.6</v>
      </c>
      <c r="I16" s="18">
        <f t="shared" si="2"/>
        <v>83</v>
      </c>
      <c r="J16" s="18">
        <v>10</v>
      </c>
      <c r="K16" s="22" t="s">
        <v>20</v>
      </c>
    </row>
    <row r="17" spans="1:11" s="2" customFormat="1" ht="20.25" customHeight="1">
      <c r="A17" s="25">
        <v>12</v>
      </c>
      <c r="B17" s="15" t="s">
        <v>126</v>
      </c>
      <c r="C17" s="31" t="s">
        <v>127</v>
      </c>
      <c r="D17" s="31" t="s">
        <v>128</v>
      </c>
      <c r="E17" s="16" t="s">
        <v>129</v>
      </c>
      <c r="F17" s="17">
        <f t="shared" si="0"/>
        <v>42.300000000000004</v>
      </c>
      <c r="G17" s="17">
        <v>82.3</v>
      </c>
      <c r="H17" s="18">
        <f t="shared" si="1"/>
        <v>41.15</v>
      </c>
      <c r="I17" s="18">
        <f t="shared" si="2"/>
        <v>83.45</v>
      </c>
      <c r="J17" s="18">
        <v>8</v>
      </c>
      <c r="K17" s="22" t="s">
        <v>20</v>
      </c>
    </row>
    <row r="18" spans="1:11" s="2" customFormat="1" ht="20.25" customHeight="1">
      <c r="A18" s="25">
        <v>13</v>
      </c>
      <c r="B18" s="15" t="s">
        <v>130</v>
      </c>
      <c r="C18" s="31" t="s">
        <v>29</v>
      </c>
      <c r="D18" s="31" t="s">
        <v>131</v>
      </c>
      <c r="E18" s="16" t="s">
        <v>132</v>
      </c>
      <c r="F18" s="17">
        <f t="shared" si="0"/>
        <v>42.2</v>
      </c>
      <c r="G18" s="17">
        <v>80.46</v>
      </c>
      <c r="H18" s="18">
        <f t="shared" si="1"/>
        <v>40.23</v>
      </c>
      <c r="I18" s="18">
        <f t="shared" si="2"/>
        <v>82.43</v>
      </c>
      <c r="J18" s="18"/>
      <c r="K18" s="22"/>
    </row>
    <row r="19" spans="1:11" s="2" customFormat="1" ht="20.25" customHeight="1">
      <c r="A19" s="25">
        <v>14</v>
      </c>
      <c r="B19" s="15" t="s">
        <v>133</v>
      </c>
      <c r="C19" s="31" t="s">
        <v>134</v>
      </c>
      <c r="D19" s="31" t="s">
        <v>135</v>
      </c>
      <c r="E19" s="16" t="s">
        <v>136</v>
      </c>
      <c r="F19" s="17">
        <f t="shared" si="0"/>
        <v>42.1</v>
      </c>
      <c r="G19" s="17">
        <v>80.48</v>
      </c>
      <c r="H19" s="18">
        <f t="shared" si="1"/>
        <v>40.24</v>
      </c>
      <c r="I19" s="18">
        <f t="shared" si="2"/>
        <v>82.34</v>
      </c>
      <c r="J19" s="18"/>
      <c r="K19" s="22"/>
    </row>
    <row r="20" spans="1:11" s="2" customFormat="1" ht="20.25" customHeight="1">
      <c r="A20" s="25">
        <v>15</v>
      </c>
      <c r="B20" s="15" t="s">
        <v>137</v>
      </c>
      <c r="C20" s="31" t="s">
        <v>138</v>
      </c>
      <c r="D20" s="31" t="s">
        <v>139</v>
      </c>
      <c r="E20" s="16" t="s">
        <v>140</v>
      </c>
      <c r="F20" s="17">
        <f t="shared" si="0"/>
        <v>41.7</v>
      </c>
      <c r="G20" s="17">
        <v>81</v>
      </c>
      <c r="H20" s="18">
        <f t="shared" si="1"/>
        <v>40.5</v>
      </c>
      <c r="I20" s="18">
        <f t="shared" si="2"/>
        <v>82.2</v>
      </c>
      <c r="J20" s="18"/>
      <c r="K20" s="22"/>
    </row>
    <row r="21" spans="1:11" ht="20.25" customHeight="1">
      <c r="A21" s="25">
        <v>16</v>
      </c>
      <c r="B21" s="26" t="s">
        <v>141</v>
      </c>
      <c r="C21" s="26" t="s">
        <v>25</v>
      </c>
      <c r="D21" s="26" t="s">
        <v>142</v>
      </c>
      <c r="E21" s="26" t="s">
        <v>143</v>
      </c>
      <c r="F21" s="17">
        <f t="shared" si="0"/>
        <v>41.300000000000004</v>
      </c>
      <c r="G21" s="26">
        <v>79.56</v>
      </c>
      <c r="H21" s="18">
        <f t="shared" si="1"/>
        <v>39.78</v>
      </c>
      <c r="I21" s="18">
        <f t="shared" si="2"/>
        <v>81.08000000000001</v>
      </c>
      <c r="J21" s="26"/>
      <c r="K21" s="26"/>
    </row>
    <row r="22" spans="1:11" ht="20.25" customHeight="1">
      <c r="A22" s="25">
        <v>17</v>
      </c>
      <c r="B22" s="26" t="s">
        <v>144</v>
      </c>
      <c r="C22" s="26" t="s">
        <v>71</v>
      </c>
      <c r="D22" s="26" t="s">
        <v>145</v>
      </c>
      <c r="E22" s="26" t="s">
        <v>143</v>
      </c>
      <c r="F22" s="17">
        <f t="shared" si="0"/>
        <v>41.300000000000004</v>
      </c>
      <c r="G22" s="26">
        <v>77.78</v>
      </c>
      <c r="H22" s="18">
        <f t="shared" si="1"/>
        <v>38.89</v>
      </c>
      <c r="I22" s="18">
        <f t="shared" si="2"/>
        <v>80.19</v>
      </c>
      <c r="J22" s="26"/>
      <c r="K22" s="26"/>
    </row>
    <row r="23" spans="1:11" ht="20.25" customHeight="1">
      <c r="A23" s="25">
        <v>18</v>
      </c>
      <c r="B23" s="26" t="s">
        <v>146</v>
      </c>
      <c r="C23" s="26" t="s">
        <v>17</v>
      </c>
      <c r="D23" s="26" t="s">
        <v>147</v>
      </c>
      <c r="E23" s="26" t="s">
        <v>143</v>
      </c>
      <c r="F23" s="17">
        <f t="shared" si="0"/>
        <v>41.300000000000004</v>
      </c>
      <c r="G23" s="26">
        <v>79.76</v>
      </c>
      <c r="H23" s="18">
        <f t="shared" si="1"/>
        <v>39.88</v>
      </c>
      <c r="I23" s="18">
        <f t="shared" si="2"/>
        <v>81.18</v>
      </c>
      <c r="J23" s="26"/>
      <c r="K23" s="26"/>
    </row>
    <row r="24" spans="1:11" ht="20.25" customHeight="1">
      <c r="A24" s="25">
        <v>19</v>
      </c>
      <c r="B24" s="26" t="s">
        <v>148</v>
      </c>
      <c r="C24" s="26" t="s">
        <v>52</v>
      </c>
      <c r="D24" s="26" t="s">
        <v>131</v>
      </c>
      <c r="E24" s="26" t="s">
        <v>149</v>
      </c>
      <c r="F24" s="17">
        <f t="shared" si="0"/>
        <v>41</v>
      </c>
      <c r="G24" s="26">
        <v>83.24</v>
      </c>
      <c r="H24" s="18">
        <f t="shared" si="1"/>
        <v>41.62</v>
      </c>
      <c r="I24" s="18">
        <f t="shared" si="2"/>
        <v>82.62</v>
      </c>
      <c r="J24" s="26"/>
      <c r="K24" s="26"/>
    </row>
    <row r="25" spans="1:11" ht="20.25" customHeight="1">
      <c r="A25" s="25">
        <v>20</v>
      </c>
      <c r="B25" s="26" t="s">
        <v>150</v>
      </c>
      <c r="C25" s="26" t="s">
        <v>138</v>
      </c>
      <c r="D25" s="26" t="s">
        <v>151</v>
      </c>
      <c r="E25" s="26" t="s">
        <v>149</v>
      </c>
      <c r="F25" s="17">
        <f t="shared" si="0"/>
        <v>41</v>
      </c>
      <c r="G25" s="26">
        <v>78.42</v>
      </c>
      <c r="H25" s="18">
        <f t="shared" si="1"/>
        <v>39.21</v>
      </c>
      <c r="I25" s="18">
        <f t="shared" si="2"/>
        <v>80.21000000000001</v>
      </c>
      <c r="J25" s="26"/>
      <c r="K25" s="26"/>
    </row>
    <row r="26" spans="1:11" ht="20.25" customHeight="1">
      <c r="A26" s="25">
        <v>21</v>
      </c>
      <c r="B26" s="26" t="s">
        <v>152</v>
      </c>
      <c r="C26" s="26" t="s">
        <v>153</v>
      </c>
      <c r="D26" s="26" t="s">
        <v>154</v>
      </c>
      <c r="E26" s="26" t="s">
        <v>155</v>
      </c>
      <c r="F26" s="17">
        <f t="shared" si="0"/>
        <v>40.900000000000006</v>
      </c>
      <c r="G26" s="26">
        <v>80.8</v>
      </c>
      <c r="H26" s="18">
        <f t="shared" si="1"/>
        <v>40.4</v>
      </c>
      <c r="I26" s="18">
        <f t="shared" si="2"/>
        <v>81.30000000000001</v>
      </c>
      <c r="J26" s="26"/>
      <c r="K26" s="26"/>
    </row>
    <row r="27" spans="1:11" ht="20.25" customHeight="1">
      <c r="A27" s="25">
        <v>22</v>
      </c>
      <c r="B27" s="26" t="s">
        <v>156</v>
      </c>
      <c r="C27" s="26" t="s">
        <v>29</v>
      </c>
      <c r="D27" s="26" t="s">
        <v>157</v>
      </c>
      <c r="E27" s="26" t="s">
        <v>158</v>
      </c>
      <c r="F27" s="17">
        <f t="shared" si="0"/>
        <v>40.800000000000004</v>
      </c>
      <c r="G27" s="26">
        <v>83.02</v>
      </c>
      <c r="H27" s="18">
        <f t="shared" si="1"/>
        <v>41.51</v>
      </c>
      <c r="I27" s="18">
        <f t="shared" si="2"/>
        <v>82.31</v>
      </c>
      <c r="J27" s="26"/>
      <c r="K27" s="26"/>
    </row>
    <row r="28" spans="1:11" ht="20.25" customHeight="1">
      <c r="A28" s="25">
        <v>23</v>
      </c>
      <c r="B28" s="26" t="s">
        <v>159</v>
      </c>
      <c r="C28" s="26" t="s">
        <v>17</v>
      </c>
      <c r="D28" s="26" t="s">
        <v>160</v>
      </c>
      <c r="E28" s="26" t="s">
        <v>161</v>
      </c>
      <c r="F28" s="17">
        <f t="shared" si="0"/>
        <v>40.7</v>
      </c>
      <c r="G28" s="26">
        <v>79.74</v>
      </c>
      <c r="H28" s="18">
        <f t="shared" si="1"/>
        <v>39.87</v>
      </c>
      <c r="I28" s="18">
        <f t="shared" si="2"/>
        <v>80.57</v>
      </c>
      <c r="J28" s="26"/>
      <c r="K28" s="26"/>
    </row>
    <row r="29" spans="1:11" ht="20.25" customHeight="1">
      <c r="A29" s="25">
        <v>24</v>
      </c>
      <c r="B29" s="26" t="s">
        <v>162</v>
      </c>
      <c r="C29" s="26" t="s">
        <v>127</v>
      </c>
      <c r="D29" s="26" t="s">
        <v>163</v>
      </c>
      <c r="E29" s="26" t="s">
        <v>164</v>
      </c>
      <c r="F29" s="17">
        <f t="shared" si="0"/>
        <v>40.6</v>
      </c>
      <c r="G29" s="26">
        <v>81.8</v>
      </c>
      <c r="H29" s="18">
        <f t="shared" si="1"/>
        <v>40.9</v>
      </c>
      <c r="I29" s="18">
        <f t="shared" si="2"/>
        <v>81.5</v>
      </c>
      <c r="J29" s="26"/>
      <c r="K29" s="26"/>
    </row>
    <row r="30" spans="1:11" ht="20.25" customHeight="1">
      <c r="A30" s="25">
        <v>25</v>
      </c>
      <c r="B30" s="26" t="s">
        <v>165</v>
      </c>
      <c r="C30" s="26" t="s">
        <v>52</v>
      </c>
      <c r="D30" s="26" t="s">
        <v>151</v>
      </c>
      <c r="E30" s="26" t="s">
        <v>164</v>
      </c>
      <c r="F30" s="17">
        <f t="shared" si="0"/>
        <v>40.6</v>
      </c>
      <c r="G30" s="26">
        <v>82.88</v>
      </c>
      <c r="H30" s="18">
        <f t="shared" si="1"/>
        <v>41.44</v>
      </c>
      <c r="I30" s="18">
        <f t="shared" si="2"/>
        <v>82.03999999999999</v>
      </c>
      <c r="J30" s="26"/>
      <c r="K30" s="26"/>
    </row>
    <row r="31" spans="1:11" ht="20.25" customHeight="1">
      <c r="A31" s="25">
        <v>26</v>
      </c>
      <c r="B31" s="26" t="s">
        <v>166</v>
      </c>
      <c r="C31" s="26" t="s">
        <v>138</v>
      </c>
      <c r="D31" s="26" t="s">
        <v>167</v>
      </c>
      <c r="E31" s="26" t="s">
        <v>164</v>
      </c>
      <c r="F31" s="17">
        <f t="shared" si="0"/>
        <v>40.6</v>
      </c>
      <c r="G31" s="26">
        <v>82.82</v>
      </c>
      <c r="H31" s="18">
        <f t="shared" si="1"/>
        <v>41.41</v>
      </c>
      <c r="I31" s="18">
        <f t="shared" si="2"/>
        <v>82.00999999999999</v>
      </c>
      <c r="J31" s="26"/>
      <c r="K31" s="26"/>
    </row>
  </sheetData>
  <sheetProtection/>
  <autoFilter ref="A5:K31">
    <sortState ref="A6:K31">
      <sortCondition sortBy="value" ref="A6:A31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2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576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655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0.75" customHeight="1">
      <c r="A6" s="18">
        <v>1</v>
      </c>
      <c r="B6" s="15" t="s">
        <v>656</v>
      </c>
      <c r="C6" s="16">
        <v>88.5</v>
      </c>
      <c r="D6" s="16">
        <v>117</v>
      </c>
      <c r="E6" s="16" t="s">
        <v>176</v>
      </c>
      <c r="F6" s="17">
        <f aca="true" t="shared" si="0" ref="F6:F15">E6*(50/250)</f>
        <v>41.1</v>
      </c>
      <c r="G6" s="17">
        <v>80.6</v>
      </c>
      <c r="H6" s="18">
        <f aca="true" t="shared" si="1" ref="H6:H15">G6*(50/100)</f>
        <v>40.3</v>
      </c>
      <c r="I6" s="18">
        <f aca="true" t="shared" si="2" ref="I6:I15">F6+H6</f>
        <v>81.4</v>
      </c>
      <c r="J6" s="18">
        <v>1</v>
      </c>
      <c r="K6" s="22" t="s">
        <v>20</v>
      </c>
    </row>
    <row r="7" spans="1:11" s="2" customFormat="1" ht="30.75" customHeight="1">
      <c r="A7" s="18">
        <v>2</v>
      </c>
      <c r="B7" s="15" t="s">
        <v>657</v>
      </c>
      <c r="C7" s="16">
        <v>88</v>
      </c>
      <c r="D7" s="16">
        <v>111.5</v>
      </c>
      <c r="E7" s="16" t="s">
        <v>403</v>
      </c>
      <c r="F7" s="17">
        <f t="shared" si="0"/>
        <v>39.900000000000006</v>
      </c>
      <c r="G7" s="17">
        <v>82.24</v>
      </c>
      <c r="H7" s="18">
        <f t="shared" si="1"/>
        <v>41.12</v>
      </c>
      <c r="I7" s="18">
        <f t="shared" si="2"/>
        <v>81.02000000000001</v>
      </c>
      <c r="J7" s="18">
        <v>2</v>
      </c>
      <c r="K7" s="22" t="s">
        <v>20</v>
      </c>
    </row>
    <row r="8" spans="1:11" s="2" customFormat="1" ht="30.75" customHeight="1">
      <c r="A8" s="18">
        <v>3</v>
      </c>
      <c r="B8" s="15" t="s">
        <v>658</v>
      </c>
      <c r="C8" s="16">
        <v>78.5</v>
      </c>
      <c r="D8" s="16">
        <v>104.5</v>
      </c>
      <c r="E8" s="16" t="s">
        <v>620</v>
      </c>
      <c r="F8" s="17">
        <f t="shared" si="0"/>
        <v>36.6</v>
      </c>
      <c r="G8" s="17">
        <v>81.84</v>
      </c>
      <c r="H8" s="18">
        <f t="shared" si="1"/>
        <v>40.92</v>
      </c>
      <c r="I8" s="18">
        <f t="shared" si="2"/>
        <v>77.52000000000001</v>
      </c>
      <c r="J8" s="18">
        <v>3</v>
      </c>
      <c r="K8" s="22" t="s">
        <v>20</v>
      </c>
    </row>
    <row r="9" spans="1:11" s="2" customFormat="1" ht="30.75" customHeight="1">
      <c r="A9" s="18">
        <v>4</v>
      </c>
      <c r="B9" s="15" t="s">
        <v>659</v>
      </c>
      <c r="C9" s="16">
        <v>74.5</v>
      </c>
      <c r="D9" s="16">
        <v>91.5</v>
      </c>
      <c r="E9" s="16" t="s">
        <v>660</v>
      </c>
      <c r="F9" s="17">
        <f t="shared" si="0"/>
        <v>33.2</v>
      </c>
      <c r="G9" s="17">
        <v>73.18</v>
      </c>
      <c r="H9" s="18">
        <f t="shared" si="1"/>
        <v>36.59</v>
      </c>
      <c r="I9" s="18">
        <f t="shared" si="2"/>
        <v>69.79</v>
      </c>
      <c r="J9" s="18"/>
      <c r="K9" s="22"/>
    </row>
    <row r="10" spans="1:11" s="2" customFormat="1" ht="30.75" customHeight="1">
      <c r="A10" s="18">
        <v>5</v>
      </c>
      <c r="B10" s="15" t="s">
        <v>661</v>
      </c>
      <c r="C10" s="16">
        <v>65</v>
      </c>
      <c r="D10" s="16">
        <v>93</v>
      </c>
      <c r="E10" s="16" t="s">
        <v>662</v>
      </c>
      <c r="F10" s="17">
        <f t="shared" si="0"/>
        <v>31.6</v>
      </c>
      <c r="G10" s="17">
        <v>73.78</v>
      </c>
      <c r="H10" s="18">
        <f t="shared" si="1"/>
        <v>36.89</v>
      </c>
      <c r="I10" s="18">
        <f t="shared" si="2"/>
        <v>68.49000000000001</v>
      </c>
      <c r="J10" s="18"/>
      <c r="K10" s="22"/>
    </row>
    <row r="11" spans="1:11" s="2" customFormat="1" ht="30.75" customHeight="1">
      <c r="A11" s="18">
        <v>6</v>
      </c>
      <c r="B11" s="15" t="s">
        <v>663</v>
      </c>
      <c r="C11" s="16">
        <v>50</v>
      </c>
      <c r="D11" s="16">
        <v>107.5</v>
      </c>
      <c r="E11" s="16" t="s">
        <v>507</v>
      </c>
      <c r="F11" s="17">
        <f t="shared" si="0"/>
        <v>31.5</v>
      </c>
      <c r="G11" s="17">
        <v>84.7</v>
      </c>
      <c r="H11" s="18">
        <f t="shared" si="1"/>
        <v>42.35</v>
      </c>
      <c r="I11" s="18">
        <f t="shared" si="2"/>
        <v>73.85</v>
      </c>
      <c r="J11" s="18">
        <v>4</v>
      </c>
      <c r="K11" s="22" t="s">
        <v>20</v>
      </c>
    </row>
    <row r="12" spans="1:11" s="2" customFormat="1" ht="30.75" customHeight="1">
      <c r="A12" s="18">
        <v>7</v>
      </c>
      <c r="B12" s="15" t="s">
        <v>664</v>
      </c>
      <c r="C12" s="16">
        <v>60.5</v>
      </c>
      <c r="D12" s="16">
        <v>97</v>
      </c>
      <c r="E12" s="16" t="s">
        <v>507</v>
      </c>
      <c r="F12" s="17">
        <f t="shared" si="0"/>
        <v>31.5</v>
      </c>
      <c r="G12" s="17">
        <v>72.46</v>
      </c>
      <c r="H12" s="18">
        <f t="shared" si="1"/>
        <v>36.23</v>
      </c>
      <c r="I12" s="18">
        <f t="shared" si="2"/>
        <v>67.72999999999999</v>
      </c>
      <c r="J12" s="18"/>
      <c r="K12" s="22"/>
    </row>
    <row r="13" spans="1:11" s="2" customFormat="1" ht="30.75" customHeight="1">
      <c r="A13" s="18">
        <v>8</v>
      </c>
      <c r="B13" s="15" t="s">
        <v>665</v>
      </c>
      <c r="C13" s="16">
        <v>60.5</v>
      </c>
      <c r="D13" s="16">
        <v>94.5</v>
      </c>
      <c r="E13" s="16" t="s">
        <v>666</v>
      </c>
      <c r="F13" s="17">
        <f t="shared" si="0"/>
        <v>31</v>
      </c>
      <c r="G13" s="17">
        <v>72.8</v>
      </c>
      <c r="H13" s="18">
        <f t="shared" si="1"/>
        <v>36.4</v>
      </c>
      <c r="I13" s="18">
        <f t="shared" si="2"/>
        <v>67.4</v>
      </c>
      <c r="J13" s="18"/>
      <c r="K13" s="22"/>
    </row>
    <row r="14" spans="1:11" s="2" customFormat="1" ht="30.75" customHeight="1">
      <c r="A14" s="18">
        <v>9</v>
      </c>
      <c r="B14" s="15" t="s">
        <v>667</v>
      </c>
      <c r="C14" s="16">
        <v>60</v>
      </c>
      <c r="D14" s="16">
        <v>85</v>
      </c>
      <c r="E14" s="16" t="s">
        <v>668</v>
      </c>
      <c r="F14" s="17">
        <f t="shared" si="0"/>
        <v>29</v>
      </c>
      <c r="G14" s="17">
        <v>0</v>
      </c>
      <c r="H14" s="18">
        <f t="shared" si="1"/>
        <v>0</v>
      </c>
      <c r="I14" s="18">
        <f t="shared" si="2"/>
        <v>29</v>
      </c>
      <c r="J14" s="18"/>
      <c r="K14" s="24"/>
    </row>
    <row r="15" spans="1:11" s="2" customFormat="1" ht="30.75" customHeight="1">
      <c r="A15" s="18">
        <v>10</v>
      </c>
      <c r="B15" s="15" t="s">
        <v>669</v>
      </c>
      <c r="C15" s="16">
        <v>52</v>
      </c>
      <c r="D15" s="16">
        <v>82.5</v>
      </c>
      <c r="E15" s="16" t="s">
        <v>543</v>
      </c>
      <c r="F15" s="17">
        <f t="shared" si="0"/>
        <v>26.900000000000002</v>
      </c>
      <c r="G15" s="17">
        <v>77.22</v>
      </c>
      <c r="H15" s="18">
        <f t="shared" si="1"/>
        <v>38.61</v>
      </c>
      <c r="I15" s="18">
        <f t="shared" si="2"/>
        <v>65.51</v>
      </c>
      <c r="J15" s="18"/>
      <c r="K15" s="22"/>
    </row>
  </sheetData>
  <sheetProtection/>
  <autoFilter ref="A5:K15">
    <sortState ref="A6:K15">
      <sortCondition sortBy="value" ref="A6:A15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576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670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0.75" customHeight="1">
      <c r="A6" s="25">
        <v>1</v>
      </c>
      <c r="B6" s="15" t="s">
        <v>671</v>
      </c>
      <c r="C6" s="16">
        <v>85</v>
      </c>
      <c r="D6" s="16">
        <v>125</v>
      </c>
      <c r="E6" s="16" t="s">
        <v>672</v>
      </c>
      <c r="F6" s="17">
        <f aca="true" t="shared" si="0" ref="F6:F17">E6*(50/250)</f>
        <v>42</v>
      </c>
      <c r="G6" s="17">
        <v>82.74</v>
      </c>
      <c r="H6" s="18">
        <f aca="true" t="shared" si="1" ref="H6:H17">G6*(50/100)</f>
        <v>41.37</v>
      </c>
      <c r="I6" s="18">
        <f aca="true" t="shared" si="2" ref="I6:I17">F6+H6</f>
        <v>83.37</v>
      </c>
      <c r="J6" s="18">
        <v>1</v>
      </c>
      <c r="K6" s="22" t="s">
        <v>20</v>
      </c>
    </row>
    <row r="7" spans="1:11" s="2" customFormat="1" ht="30.75" customHeight="1">
      <c r="A7" s="25">
        <v>2</v>
      </c>
      <c r="B7" s="15" t="s">
        <v>673</v>
      </c>
      <c r="C7" s="16">
        <v>82</v>
      </c>
      <c r="D7" s="16">
        <v>120</v>
      </c>
      <c r="E7" s="16" t="s">
        <v>674</v>
      </c>
      <c r="F7" s="17">
        <f t="shared" si="0"/>
        <v>40.400000000000006</v>
      </c>
      <c r="G7" s="17">
        <v>83.58</v>
      </c>
      <c r="H7" s="18">
        <f t="shared" si="1"/>
        <v>41.79</v>
      </c>
      <c r="I7" s="18">
        <f t="shared" si="2"/>
        <v>82.19</v>
      </c>
      <c r="J7" s="18">
        <v>2</v>
      </c>
      <c r="K7" s="22" t="s">
        <v>20</v>
      </c>
    </row>
    <row r="8" spans="1:11" s="2" customFormat="1" ht="30.75" customHeight="1">
      <c r="A8" s="25">
        <v>3</v>
      </c>
      <c r="B8" s="15" t="s">
        <v>675</v>
      </c>
      <c r="C8" s="16">
        <v>84</v>
      </c>
      <c r="D8" s="16">
        <v>116</v>
      </c>
      <c r="E8" s="16" t="s">
        <v>676</v>
      </c>
      <c r="F8" s="17">
        <f t="shared" si="0"/>
        <v>40</v>
      </c>
      <c r="G8" s="17">
        <v>82.12</v>
      </c>
      <c r="H8" s="18">
        <f t="shared" si="1"/>
        <v>41.06</v>
      </c>
      <c r="I8" s="18">
        <f t="shared" si="2"/>
        <v>81.06</v>
      </c>
      <c r="J8" s="18">
        <v>3</v>
      </c>
      <c r="K8" s="22" t="s">
        <v>20</v>
      </c>
    </row>
    <row r="9" spans="1:11" s="2" customFormat="1" ht="30.75" customHeight="1">
      <c r="A9" s="25">
        <v>4</v>
      </c>
      <c r="B9" s="15" t="s">
        <v>677</v>
      </c>
      <c r="C9" s="16">
        <v>60</v>
      </c>
      <c r="D9" s="16">
        <v>105</v>
      </c>
      <c r="E9" s="16" t="s">
        <v>678</v>
      </c>
      <c r="F9" s="17">
        <f t="shared" si="0"/>
        <v>33</v>
      </c>
      <c r="G9" s="17">
        <v>82.42</v>
      </c>
      <c r="H9" s="18">
        <f t="shared" si="1"/>
        <v>41.21</v>
      </c>
      <c r="I9" s="18">
        <f t="shared" si="2"/>
        <v>74.21000000000001</v>
      </c>
      <c r="J9" s="18">
        <v>4</v>
      </c>
      <c r="K9" s="22" t="s">
        <v>20</v>
      </c>
    </row>
    <row r="10" spans="1:11" s="2" customFormat="1" ht="30.75" customHeight="1">
      <c r="A10" s="25">
        <v>5</v>
      </c>
      <c r="B10" s="15" t="s">
        <v>679</v>
      </c>
      <c r="C10" s="16">
        <v>59</v>
      </c>
      <c r="D10" s="16">
        <v>103</v>
      </c>
      <c r="E10" s="16" t="s">
        <v>606</v>
      </c>
      <c r="F10" s="17">
        <f t="shared" si="0"/>
        <v>32.4</v>
      </c>
      <c r="G10" s="17">
        <v>82.62</v>
      </c>
      <c r="H10" s="18">
        <f t="shared" si="1"/>
        <v>41.31</v>
      </c>
      <c r="I10" s="18">
        <f t="shared" si="2"/>
        <v>73.71000000000001</v>
      </c>
      <c r="J10" s="18"/>
      <c r="K10" s="22"/>
    </row>
    <row r="11" spans="1:11" s="2" customFormat="1" ht="30.75" customHeight="1">
      <c r="A11" s="25">
        <v>6</v>
      </c>
      <c r="B11" s="15" t="s">
        <v>680</v>
      </c>
      <c r="C11" s="16">
        <v>59.5</v>
      </c>
      <c r="D11" s="16">
        <v>98</v>
      </c>
      <c r="E11" s="16" t="s">
        <v>507</v>
      </c>
      <c r="F11" s="17">
        <f t="shared" si="0"/>
        <v>31.5</v>
      </c>
      <c r="G11" s="17">
        <v>79.54</v>
      </c>
      <c r="H11" s="18">
        <f t="shared" si="1"/>
        <v>39.77</v>
      </c>
      <c r="I11" s="18">
        <f t="shared" si="2"/>
        <v>71.27000000000001</v>
      </c>
      <c r="J11" s="18"/>
      <c r="K11" s="22"/>
    </row>
    <row r="12" spans="1:11" s="2" customFormat="1" ht="30.75" customHeight="1">
      <c r="A12" s="25">
        <v>7</v>
      </c>
      <c r="B12" s="15" t="s">
        <v>681</v>
      </c>
      <c r="C12" s="16">
        <v>63</v>
      </c>
      <c r="D12" s="16">
        <v>84.5</v>
      </c>
      <c r="E12" s="16" t="s">
        <v>682</v>
      </c>
      <c r="F12" s="17">
        <f t="shared" si="0"/>
        <v>29.5</v>
      </c>
      <c r="G12" s="17">
        <v>81.14</v>
      </c>
      <c r="H12" s="18">
        <f t="shared" si="1"/>
        <v>40.57</v>
      </c>
      <c r="I12" s="18">
        <f t="shared" si="2"/>
        <v>70.07</v>
      </c>
      <c r="J12" s="18"/>
      <c r="K12" s="22"/>
    </row>
    <row r="13" spans="1:11" s="2" customFormat="1" ht="30.75" customHeight="1">
      <c r="A13" s="25">
        <v>8</v>
      </c>
      <c r="B13" s="15" t="s">
        <v>683</v>
      </c>
      <c r="C13" s="16">
        <v>57.5</v>
      </c>
      <c r="D13" s="16">
        <v>88</v>
      </c>
      <c r="E13" s="16" t="s">
        <v>283</v>
      </c>
      <c r="F13" s="17">
        <f t="shared" si="0"/>
        <v>29.1</v>
      </c>
      <c r="G13" s="17">
        <v>71.96</v>
      </c>
      <c r="H13" s="18">
        <f t="shared" si="1"/>
        <v>35.98</v>
      </c>
      <c r="I13" s="18">
        <f t="shared" si="2"/>
        <v>65.08</v>
      </c>
      <c r="J13" s="18"/>
      <c r="K13" s="22"/>
    </row>
    <row r="14" spans="1:11" s="2" customFormat="1" ht="30.75" customHeight="1">
      <c r="A14" s="25">
        <v>9</v>
      </c>
      <c r="B14" s="15" t="s">
        <v>684</v>
      </c>
      <c r="C14" s="16">
        <v>60.5</v>
      </c>
      <c r="D14" s="16">
        <v>85</v>
      </c>
      <c r="E14" s="16" t="s">
        <v>283</v>
      </c>
      <c r="F14" s="17">
        <f t="shared" si="0"/>
        <v>29.1</v>
      </c>
      <c r="G14" s="17">
        <v>77.26</v>
      </c>
      <c r="H14" s="18">
        <f t="shared" si="1"/>
        <v>38.63</v>
      </c>
      <c r="I14" s="18">
        <f t="shared" si="2"/>
        <v>67.73</v>
      </c>
      <c r="J14" s="18"/>
      <c r="K14" s="22"/>
    </row>
    <row r="15" spans="1:11" s="2" customFormat="1" ht="30.75" customHeight="1">
      <c r="A15" s="25">
        <v>10</v>
      </c>
      <c r="B15" s="15" t="s">
        <v>685</v>
      </c>
      <c r="C15" s="16">
        <v>44.5</v>
      </c>
      <c r="D15" s="16">
        <v>95.5</v>
      </c>
      <c r="E15" s="16" t="s">
        <v>686</v>
      </c>
      <c r="F15" s="17">
        <f t="shared" si="0"/>
        <v>28</v>
      </c>
      <c r="G15" s="17">
        <v>74.58</v>
      </c>
      <c r="H15" s="18">
        <f t="shared" si="1"/>
        <v>37.29</v>
      </c>
      <c r="I15" s="18">
        <f t="shared" si="2"/>
        <v>65.28999999999999</v>
      </c>
      <c r="J15" s="18"/>
      <c r="K15" s="22"/>
    </row>
    <row r="16" spans="1:11" s="2" customFormat="1" ht="30.75" customHeight="1">
      <c r="A16" s="25">
        <v>11</v>
      </c>
      <c r="B16" s="15" t="s">
        <v>687</v>
      </c>
      <c r="C16" s="16">
        <v>51</v>
      </c>
      <c r="D16" s="16">
        <v>76</v>
      </c>
      <c r="E16" s="16" t="s">
        <v>652</v>
      </c>
      <c r="F16" s="17">
        <f t="shared" si="0"/>
        <v>25.400000000000002</v>
      </c>
      <c r="G16" s="17">
        <v>74.84</v>
      </c>
      <c r="H16" s="18">
        <f t="shared" si="1"/>
        <v>37.42</v>
      </c>
      <c r="I16" s="18">
        <f t="shared" si="2"/>
        <v>62.82000000000001</v>
      </c>
      <c r="J16" s="18"/>
      <c r="K16" s="22"/>
    </row>
    <row r="17" spans="1:11" s="2" customFormat="1" ht="30.75" customHeight="1">
      <c r="A17" s="25">
        <v>12</v>
      </c>
      <c r="B17" s="15" t="s">
        <v>649</v>
      </c>
      <c r="C17" s="16">
        <v>40.5</v>
      </c>
      <c r="D17" s="16">
        <v>65</v>
      </c>
      <c r="E17" s="16" t="s">
        <v>33</v>
      </c>
      <c r="F17" s="17">
        <f t="shared" si="0"/>
        <v>21.1</v>
      </c>
      <c r="G17" s="17">
        <v>79.16</v>
      </c>
      <c r="H17" s="18">
        <f t="shared" si="1"/>
        <v>39.58</v>
      </c>
      <c r="I17" s="18">
        <f t="shared" si="2"/>
        <v>60.68</v>
      </c>
      <c r="J17" s="18"/>
      <c r="K17" s="22"/>
    </row>
  </sheetData>
  <sheetProtection/>
  <autoFilter ref="A5:K17">
    <sortState ref="A6:K17">
      <sortCondition sortBy="value" ref="A6:A17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00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689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5.25" customHeight="1">
      <c r="A6" s="15" t="s">
        <v>578</v>
      </c>
      <c r="B6" s="15" t="s">
        <v>690</v>
      </c>
      <c r="C6" s="16">
        <v>77.5</v>
      </c>
      <c r="D6" s="16">
        <v>120.5</v>
      </c>
      <c r="E6" s="16" t="s">
        <v>691</v>
      </c>
      <c r="F6" s="17">
        <f aca="true" t="shared" si="0" ref="F6:F9">E6*(50/250)</f>
        <v>39.6</v>
      </c>
      <c r="G6" s="17">
        <v>0</v>
      </c>
      <c r="H6" s="18">
        <f aca="true" t="shared" si="1" ref="H6:H9">G6*(50/100)</f>
        <v>0</v>
      </c>
      <c r="I6" s="18">
        <f aca="true" t="shared" si="2" ref="I6:I9">F6+H6</f>
        <v>39.6</v>
      </c>
      <c r="J6" s="18"/>
      <c r="K6" s="24"/>
    </row>
    <row r="7" spans="1:11" s="2" customFormat="1" ht="35.25" customHeight="1">
      <c r="A7" s="15" t="s">
        <v>580</v>
      </c>
      <c r="B7" s="15" t="s">
        <v>692</v>
      </c>
      <c r="C7" s="16">
        <v>75.5</v>
      </c>
      <c r="D7" s="16">
        <v>112</v>
      </c>
      <c r="E7" s="16" t="s">
        <v>73</v>
      </c>
      <c r="F7" s="17">
        <f t="shared" si="0"/>
        <v>37.5</v>
      </c>
      <c r="G7" s="17">
        <v>75.76</v>
      </c>
      <c r="H7" s="18">
        <f t="shared" si="1"/>
        <v>37.88</v>
      </c>
      <c r="I7" s="18">
        <f t="shared" si="2"/>
        <v>75.38</v>
      </c>
      <c r="J7" s="18">
        <v>2</v>
      </c>
      <c r="K7" s="22" t="s">
        <v>20</v>
      </c>
    </row>
    <row r="8" spans="1:11" s="2" customFormat="1" ht="35.25" customHeight="1">
      <c r="A8" s="15" t="s">
        <v>582</v>
      </c>
      <c r="B8" s="15" t="s">
        <v>693</v>
      </c>
      <c r="C8" s="16">
        <v>71</v>
      </c>
      <c r="D8" s="16">
        <v>108.5</v>
      </c>
      <c r="E8" s="16" t="s">
        <v>256</v>
      </c>
      <c r="F8" s="17">
        <f t="shared" si="0"/>
        <v>35.9</v>
      </c>
      <c r="G8" s="17">
        <v>82.1</v>
      </c>
      <c r="H8" s="18">
        <f t="shared" si="1"/>
        <v>41.05</v>
      </c>
      <c r="I8" s="18">
        <f t="shared" si="2"/>
        <v>76.94999999999999</v>
      </c>
      <c r="J8" s="18">
        <v>1</v>
      </c>
      <c r="K8" s="22" t="s">
        <v>20</v>
      </c>
    </row>
    <row r="9" spans="1:11" s="2" customFormat="1" ht="35.25" customHeight="1">
      <c r="A9" s="15" t="s">
        <v>584</v>
      </c>
      <c r="B9" s="15" t="s">
        <v>694</v>
      </c>
      <c r="C9" s="16">
        <v>50</v>
      </c>
      <c r="D9" s="16">
        <v>119</v>
      </c>
      <c r="E9" s="16">
        <v>169</v>
      </c>
      <c r="F9" s="17">
        <f t="shared" si="0"/>
        <v>33.800000000000004</v>
      </c>
      <c r="G9" s="17">
        <v>72.44</v>
      </c>
      <c r="H9" s="18">
        <f t="shared" si="1"/>
        <v>36.22</v>
      </c>
      <c r="I9" s="18">
        <f t="shared" si="2"/>
        <v>70.02000000000001</v>
      </c>
      <c r="J9" s="18"/>
      <c r="K9" s="22"/>
    </row>
  </sheetData>
  <sheetProtection/>
  <autoFilter ref="A5:K9">
    <sortState ref="A6:K9">
      <sortCondition sortBy="value" ref="A6:A9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2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695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8.25" customHeight="1">
      <c r="A6" s="15" t="s">
        <v>578</v>
      </c>
      <c r="B6" s="15" t="s">
        <v>696</v>
      </c>
      <c r="C6" s="16">
        <v>87</v>
      </c>
      <c r="D6" s="16">
        <v>123</v>
      </c>
      <c r="E6" s="16" t="s">
        <v>672</v>
      </c>
      <c r="F6" s="17">
        <f aca="true" t="shared" si="0" ref="F6:F9">E6*(50/250)</f>
        <v>42</v>
      </c>
      <c r="G6" s="17">
        <v>82.82</v>
      </c>
      <c r="H6" s="18">
        <f aca="true" t="shared" si="1" ref="H6:H9">G6*(50/100)</f>
        <v>41.41</v>
      </c>
      <c r="I6" s="18">
        <f aca="true" t="shared" si="2" ref="I6:I9">F6+H6</f>
        <v>83.41</v>
      </c>
      <c r="J6" s="18">
        <v>1</v>
      </c>
      <c r="K6" s="22" t="s">
        <v>20</v>
      </c>
    </row>
    <row r="7" spans="1:11" s="2" customFormat="1" ht="38.25" customHeight="1">
      <c r="A7" s="15" t="s">
        <v>580</v>
      </c>
      <c r="B7" s="15" t="s">
        <v>697</v>
      </c>
      <c r="C7" s="16">
        <v>82.5</v>
      </c>
      <c r="D7" s="16">
        <v>119.5</v>
      </c>
      <c r="E7" s="16" t="s">
        <v>674</v>
      </c>
      <c r="F7" s="17">
        <f t="shared" si="0"/>
        <v>40.400000000000006</v>
      </c>
      <c r="G7" s="17">
        <v>80.9</v>
      </c>
      <c r="H7" s="18">
        <f t="shared" si="1"/>
        <v>40.45</v>
      </c>
      <c r="I7" s="18">
        <f t="shared" si="2"/>
        <v>80.85000000000001</v>
      </c>
      <c r="J7" s="18">
        <v>2</v>
      </c>
      <c r="K7" s="22" t="s">
        <v>20</v>
      </c>
    </row>
    <row r="8" spans="1:11" s="2" customFormat="1" ht="38.25" customHeight="1">
      <c r="A8" s="15" t="s">
        <v>582</v>
      </c>
      <c r="B8" s="15" t="s">
        <v>698</v>
      </c>
      <c r="C8" s="16">
        <v>82</v>
      </c>
      <c r="D8" s="16">
        <v>117.5</v>
      </c>
      <c r="E8" s="16" t="s">
        <v>403</v>
      </c>
      <c r="F8" s="17">
        <f t="shared" si="0"/>
        <v>39.900000000000006</v>
      </c>
      <c r="G8" s="17">
        <v>81.82</v>
      </c>
      <c r="H8" s="18">
        <f t="shared" si="1"/>
        <v>40.91</v>
      </c>
      <c r="I8" s="18">
        <f t="shared" si="2"/>
        <v>80.81</v>
      </c>
      <c r="J8" s="18"/>
      <c r="K8" s="22"/>
    </row>
    <row r="9" spans="1:11" s="2" customFormat="1" ht="38.25" customHeight="1">
      <c r="A9" s="15" t="s">
        <v>584</v>
      </c>
      <c r="B9" s="15" t="s">
        <v>699</v>
      </c>
      <c r="C9" s="16">
        <v>52</v>
      </c>
      <c r="D9" s="16">
        <v>114.5</v>
      </c>
      <c r="E9" s="16" t="s">
        <v>301</v>
      </c>
      <c r="F9" s="17">
        <f t="shared" si="0"/>
        <v>33.300000000000004</v>
      </c>
      <c r="G9" s="17">
        <v>76.88</v>
      </c>
      <c r="H9" s="18">
        <f t="shared" si="1"/>
        <v>38.44</v>
      </c>
      <c r="I9" s="18">
        <f t="shared" si="2"/>
        <v>71.74000000000001</v>
      </c>
      <c r="J9" s="18"/>
      <c r="K9" s="22"/>
    </row>
  </sheetData>
  <sheetProtection/>
  <autoFilter ref="A5:K9">
    <sortState ref="A6:K9">
      <sortCondition sortBy="value" ref="A6:A9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576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700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7.75" customHeight="1">
      <c r="A6" s="15" t="s">
        <v>578</v>
      </c>
      <c r="B6" s="15" t="s">
        <v>701</v>
      </c>
      <c r="C6" s="16">
        <v>76</v>
      </c>
      <c r="D6" s="16">
        <v>109.5</v>
      </c>
      <c r="E6" s="16" t="s">
        <v>484</v>
      </c>
      <c r="F6" s="17">
        <f aca="true" t="shared" si="0" ref="F6:F14">E6*(50/250)</f>
        <v>37.1</v>
      </c>
      <c r="G6" s="17">
        <v>84.92</v>
      </c>
      <c r="H6" s="18">
        <f aca="true" t="shared" si="1" ref="H6:H14">G6*(50/100)</f>
        <v>42.46</v>
      </c>
      <c r="I6" s="18">
        <f aca="true" t="shared" si="2" ref="I6:I14">F6+H6</f>
        <v>79.56</v>
      </c>
      <c r="J6" s="18">
        <v>1</v>
      </c>
      <c r="K6" s="22" t="s">
        <v>20</v>
      </c>
    </row>
    <row r="7" spans="1:11" s="2" customFormat="1" ht="27.75" customHeight="1">
      <c r="A7" s="15" t="s">
        <v>580</v>
      </c>
      <c r="B7" s="15" t="s">
        <v>702</v>
      </c>
      <c r="C7" s="16">
        <v>82.5</v>
      </c>
      <c r="D7" s="16">
        <v>89.5</v>
      </c>
      <c r="E7" s="16" t="s">
        <v>703</v>
      </c>
      <c r="F7" s="17">
        <f t="shared" si="0"/>
        <v>34.4</v>
      </c>
      <c r="G7" s="17">
        <v>82.34</v>
      </c>
      <c r="H7" s="18">
        <f t="shared" si="1"/>
        <v>41.17</v>
      </c>
      <c r="I7" s="18">
        <f t="shared" si="2"/>
        <v>75.57</v>
      </c>
      <c r="J7" s="18">
        <v>2</v>
      </c>
      <c r="K7" s="22" t="s">
        <v>20</v>
      </c>
    </row>
    <row r="8" spans="1:11" s="2" customFormat="1" ht="27.75" customHeight="1">
      <c r="A8" s="15" t="s">
        <v>582</v>
      </c>
      <c r="B8" s="15" t="s">
        <v>704</v>
      </c>
      <c r="C8" s="16">
        <v>78</v>
      </c>
      <c r="D8" s="16">
        <v>90.5</v>
      </c>
      <c r="E8" s="16" t="s">
        <v>299</v>
      </c>
      <c r="F8" s="17">
        <f t="shared" si="0"/>
        <v>33.7</v>
      </c>
      <c r="G8" s="17">
        <v>82.36</v>
      </c>
      <c r="H8" s="18">
        <f t="shared" si="1"/>
        <v>41.18</v>
      </c>
      <c r="I8" s="18">
        <f t="shared" si="2"/>
        <v>74.88</v>
      </c>
      <c r="J8" s="18">
        <v>3</v>
      </c>
      <c r="K8" s="22" t="s">
        <v>20</v>
      </c>
    </row>
    <row r="9" spans="1:11" s="2" customFormat="1" ht="27.75" customHeight="1">
      <c r="A9" s="15" t="s">
        <v>584</v>
      </c>
      <c r="B9" s="15" t="s">
        <v>705</v>
      </c>
      <c r="C9" s="16">
        <v>75</v>
      </c>
      <c r="D9" s="16">
        <v>89.5</v>
      </c>
      <c r="E9" s="16" t="s">
        <v>706</v>
      </c>
      <c r="F9" s="17">
        <f t="shared" si="0"/>
        <v>32.9</v>
      </c>
      <c r="G9" s="17">
        <v>83.02</v>
      </c>
      <c r="H9" s="18">
        <f t="shared" si="1"/>
        <v>41.51</v>
      </c>
      <c r="I9" s="18">
        <f t="shared" si="2"/>
        <v>74.41</v>
      </c>
      <c r="J9" s="18">
        <v>4</v>
      </c>
      <c r="K9" s="22" t="s">
        <v>20</v>
      </c>
    </row>
    <row r="10" spans="1:11" s="2" customFormat="1" ht="27.75" customHeight="1">
      <c r="A10" s="15" t="s">
        <v>586</v>
      </c>
      <c r="B10" s="15" t="s">
        <v>707</v>
      </c>
      <c r="C10" s="16">
        <v>79.5</v>
      </c>
      <c r="D10" s="16">
        <v>80.5</v>
      </c>
      <c r="E10" s="16" t="s">
        <v>708</v>
      </c>
      <c r="F10" s="17">
        <f t="shared" si="0"/>
        <v>32</v>
      </c>
      <c r="G10" s="17">
        <v>77.42</v>
      </c>
      <c r="H10" s="18">
        <f t="shared" si="1"/>
        <v>38.71</v>
      </c>
      <c r="I10" s="18">
        <f t="shared" si="2"/>
        <v>70.71000000000001</v>
      </c>
      <c r="J10" s="18"/>
      <c r="K10" s="22"/>
    </row>
    <row r="11" spans="1:11" s="2" customFormat="1" ht="27.75" customHeight="1">
      <c r="A11" s="15" t="s">
        <v>588</v>
      </c>
      <c r="B11" s="15" t="s">
        <v>709</v>
      </c>
      <c r="C11" s="16">
        <v>67.5</v>
      </c>
      <c r="D11" s="16">
        <v>81.5</v>
      </c>
      <c r="E11" s="16" t="s">
        <v>630</v>
      </c>
      <c r="F11" s="17">
        <f t="shared" si="0"/>
        <v>29.8</v>
      </c>
      <c r="G11" s="17">
        <v>78.92</v>
      </c>
      <c r="H11" s="18">
        <f t="shared" si="1"/>
        <v>39.46</v>
      </c>
      <c r="I11" s="18">
        <f t="shared" si="2"/>
        <v>69.26</v>
      </c>
      <c r="J11" s="18"/>
      <c r="K11" s="22"/>
    </row>
    <row r="12" spans="1:11" s="2" customFormat="1" ht="27.75" customHeight="1">
      <c r="A12" s="15" t="s">
        <v>590</v>
      </c>
      <c r="B12" s="15" t="s">
        <v>710</v>
      </c>
      <c r="C12" s="16">
        <v>71.5</v>
      </c>
      <c r="D12" s="16">
        <v>76</v>
      </c>
      <c r="E12" s="16" t="s">
        <v>682</v>
      </c>
      <c r="F12" s="17">
        <f t="shared" si="0"/>
        <v>29.5</v>
      </c>
      <c r="G12" s="17">
        <v>80.02</v>
      </c>
      <c r="H12" s="18">
        <f t="shared" si="1"/>
        <v>40.01</v>
      </c>
      <c r="I12" s="18">
        <f t="shared" si="2"/>
        <v>69.50999999999999</v>
      </c>
      <c r="J12" s="18"/>
      <c r="K12" s="22"/>
    </row>
    <row r="13" spans="1:11" s="2" customFormat="1" ht="27.75" customHeight="1">
      <c r="A13" s="15" t="s">
        <v>611</v>
      </c>
      <c r="B13" s="15" t="s">
        <v>711</v>
      </c>
      <c r="C13" s="16">
        <v>53</v>
      </c>
      <c r="D13" s="16">
        <v>71.5</v>
      </c>
      <c r="E13" s="16" t="s">
        <v>139</v>
      </c>
      <c r="F13" s="17">
        <f t="shared" si="0"/>
        <v>24.900000000000002</v>
      </c>
      <c r="G13" s="17">
        <v>78.84</v>
      </c>
      <c r="H13" s="18">
        <f t="shared" si="1"/>
        <v>39.42</v>
      </c>
      <c r="I13" s="18">
        <f t="shared" si="2"/>
        <v>64.32000000000001</v>
      </c>
      <c r="J13" s="18"/>
      <c r="K13" s="22"/>
    </row>
    <row r="14" spans="1:11" s="2" customFormat="1" ht="27.75" customHeight="1">
      <c r="A14" s="15" t="s">
        <v>614</v>
      </c>
      <c r="B14" s="15" t="s">
        <v>712</v>
      </c>
      <c r="C14" s="16">
        <v>58</v>
      </c>
      <c r="D14" s="16">
        <v>65.5</v>
      </c>
      <c r="E14" s="16" t="s">
        <v>224</v>
      </c>
      <c r="F14" s="17">
        <f t="shared" si="0"/>
        <v>24.700000000000003</v>
      </c>
      <c r="G14" s="17">
        <v>77.18</v>
      </c>
      <c r="H14" s="18">
        <f t="shared" si="1"/>
        <v>38.59</v>
      </c>
      <c r="I14" s="18">
        <f t="shared" si="2"/>
        <v>63.290000000000006</v>
      </c>
      <c r="J14" s="18"/>
      <c r="K14" s="22"/>
    </row>
    <row r="15" ht="20.25" customHeight="1"/>
  </sheetData>
  <sheetProtection/>
  <autoFilter ref="A5:K14">
    <sortState ref="A6:K14">
      <sortCondition sortBy="value" ref="A6:A14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713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7.75" customHeight="1">
      <c r="A6" s="15" t="s">
        <v>578</v>
      </c>
      <c r="B6" s="15" t="s">
        <v>714</v>
      </c>
      <c r="C6" s="16">
        <v>85</v>
      </c>
      <c r="D6" s="16">
        <v>116.5</v>
      </c>
      <c r="E6" s="16" t="s">
        <v>19</v>
      </c>
      <c r="F6" s="17">
        <f aca="true" t="shared" si="0" ref="F6:F8">E6*(50/250)</f>
        <v>40.300000000000004</v>
      </c>
      <c r="G6" s="17">
        <v>84.12</v>
      </c>
      <c r="H6" s="18">
        <f aca="true" t="shared" si="1" ref="H6:H8">G6*(50/100)</f>
        <v>42.06</v>
      </c>
      <c r="I6" s="18">
        <f aca="true" t="shared" si="2" ref="I6:I8">F6+H6</f>
        <v>82.36000000000001</v>
      </c>
      <c r="J6" s="18">
        <v>1</v>
      </c>
      <c r="K6" s="22" t="s">
        <v>20</v>
      </c>
    </row>
    <row r="7" spans="1:11" s="2" customFormat="1" ht="27.75" customHeight="1">
      <c r="A7" s="15" t="s">
        <v>580</v>
      </c>
      <c r="B7" s="15" t="s">
        <v>715</v>
      </c>
      <c r="C7" s="16">
        <v>86.5</v>
      </c>
      <c r="D7" s="16">
        <v>92</v>
      </c>
      <c r="E7" s="16" t="s">
        <v>416</v>
      </c>
      <c r="F7" s="17">
        <f t="shared" si="0"/>
        <v>35.7</v>
      </c>
      <c r="G7" s="17">
        <v>80.34</v>
      </c>
      <c r="H7" s="18">
        <f t="shared" si="1"/>
        <v>40.17</v>
      </c>
      <c r="I7" s="18">
        <f t="shared" si="2"/>
        <v>75.87</v>
      </c>
      <c r="J7" s="18">
        <v>2</v>
      </c>
      <c r="K7" s="22" t="s">
        <v>20</v>
      </c>
    </row>
    <row r="8" spans="1:11" s="2" customFormat="1" ht="27.75" customHeight="1">
      <c r="A8" s="15" t="s">
        <v>582</v>
      </c>
      <c r="B8" s="15" t="s">
        <v>716</v>
      </c>
      <c r="C8" s="16">
        <v>54</v>
      </c>
      <c r="D8" s="16">
        <v>74.5</v>
      </c>
      <c r="E8" s="16" t="s">
        <v>128</v>
      </c>
      <c r="F8" s="17">
        <f t="shared" si="0"/>
        <v>25.700000000000003</v>
      </c>
      <c r="G8" s="17">
        <v>74.16</v>
      </c>
      <c r="H8" s="18">
        <f t="shared" si="1"/>
        <v>37.08</v>
      </c>
      <c r="I8" s="18">
        <f t="shared" si="2"/>
        <v>62.78</v>
      </c>
      <c r="J8" s="18"/>
      <c r="K8" s="22"/>
    </row>
    <row r="9" ht="20.25" customHeight="1"/>
  </sheetData>
  <sheetProtection/>
  <autoFilter ref="A5:K8">
    <sortState ref="A6:K8">
      <sortCondition sortBy="value" ref="A6:A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8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717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7.75" customHeight="1">
      <c r="A6" s="15" t="s">
        <v>578</v>
      </c>
      <c r="B6" s="15" t="s">
        <v>718</v>
      </c>
      <c r="C6" s="16">
        <v>71.5</v>
      </c>
      <c r="D6" s="16">
        <v>114</v>
      </c>
      <c r="E6" s="16" t="s">
        <v>484</v>
      </c>
      <c r="F6" s="17">
        <f aca="true" t="shared" si="0" ref="F6:F8">E6*(50/250)</f>
        <v>37.1</v>
      </c>
      <c r="G6" s="17">
        <v>81.28</v>
      </c>
      <c r="H6" s="18">
        <f aca="true" t="shared" si="1" ref="H6:H8">G6*(50/100)</f>
        <v>40.64</v>
      </c>
      <c r="I6" s="18">
        <f aca="true" t="shared" si="2" ref="I6:I8">F6+H6</f>
        <v>77.74000000000001</v>
      </c>
      <c r="J6" s="18">
        <v>1</v>
      </c>
      <c r="K6" s="22" t="s">
        <v>20</v>
      </c>
    </row>
    <row r="7" spans="1:11" s="2" customFormat="1" ht="27.75" customHeight="1">
      <c r="A7" s="15" t="s">
        <v>580</v>
      </c>
      <c r="B7" s="15" t="s">
        <v>719</v>
      </c>
      <c r="C7" s="16">
        <v>65.5</v>
      </c>
      <c r="D7" s="16">
        <v>87</v>
      </c>
      <c r="E7" s="16" t="s">
        <v>616</v>
      </c>
      <c r="F7" s="17">
        <f t="shared" si="0"/>
        <v>30.5</v>
      </c>
      <c r="G7" s="17">
        <v>82.26</v>
      </c>
      <c r="H7" s="18">
        <f t="shared" si="1"/>
        <v>41.13</v>
      </c>
      <c r="I7" s="18">
        <f t="shared" si="2"/>
        <v>71.63</v>
      </c>
      <c r="J7" s="18"/>
      <c r="K7" s="22"/>
    </row>
    <row r="8" spans="1:11" s="2" customFormat="1" ht="27.75" customHeight="1">
      <c r="A8" s="15" t="s">
        <v>582</v>
      </c>
      <c r="B8" s="15" t="s">
        <v>720</v>
      </c>
      <c r="C8" s="16">
        <v>52</v>
      </c>
      <c r="D8" s="16">
        <v>111</v>
      </c>
      <c r="E8" s="16">
        <v>163</v>
      </c>
      <c r="F8" s="17">
        <f t="shared" si="0"/>
        <v>32.6</v>
      </c>
      <c r="G8" s="17">
        <v>82.64</v>
      </c>
      <c r="H8" s="18">
        <f t="shared" si="1"/>
        <v>41.32</v>
      </c>
      <c r="I8" s="18">
        <f t="shared" si="2"/>
        <v>73.92</v>
      </c>
      <c r="J8" s="18">
        <v>2</v>
      </c>
      <c r="K8" s="22" t="s">
        <v>20</v>
      </c>
    </row>
    <row r="9" ht="20.25" customHeight="1"/>
  </sheetData>
  <sheetProtection/>
  <autoFilter ref="A5:K8">
    <sortState ref="A6:K8">
      <sortCondition sortBy="value" ref="A6:A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721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7.75" customHeight="1">
      <c r="A6" s="15" t="s">
        <v>578</v>
      </c>
      <c r="B6" s="15" t="s">
        <v>722</v>
      </c>
      <c r="C6" s="16">
        <v>76.5</v>
      </c>
      <c r="D6" s="16">
        <v>105.5</v>
      </c>
      <c r="E6" s="16" t="s">
        <v>723</v>
      </c>
      <c r="F6" s="17">
        <f>E6*(50/250)</f>
        <v>36.4</v>
      </c>
      <c r="G6" s="17">
        <v>79.68</v>
      </c>
      <c r="H6" s="18">
        <f>G6*(50/100)</f>
        <v>39.84</v>
      </c>
      <c r="I6" s="18">
        <f>F6+H6</f>
        <v>76.24000000000001</v>
      </c>
      <c r="J6" s="18">
        <v>1</v>
      </c>
      <c r="K6" s="22" t="s">
        <v>20</v>
      </c>
    </row>
    <row r="7" ht="20.25" customHeight="1"/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7" sqref="K7:L7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50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724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0" customHeight="1">
      <c r="A6" s="15" t="s">
        <v>578</v>
      </c>
      <c r="B6" s="15" t="s">
        <v>725</v>
      </c>
      <c r="C6" s="16">
        <v>75</v>
      </c>
      <c r="D6" s="16">
        <v>87</v>
      </c>
      <c r="E6" s="16" t="s">
        <v>606</v>
      </c>
      <c r="F6" s="17">
        <f aca="true" t="shared" si="0" ref="F6:F11">E6*(50/250)</f>
        <v>32.4</v>
      </c>
      <c r="G6" s="17">
        <v>81.7</v>
      </c>
      <c r="H6" s="18">
        <f aca="true" t="shared" si="1" ref="H6:H11">G6*(50/100)</f>
        <v>40.85</v>
      </c>
      <c r="I6" s="18">
        <f aca="true" t="shared" si="2" ref="I6:I11">F6+H6</f>
        <v>73.25</v>
      </c>
      <c r="J6" s="18">
        <v>1</v>
      </c>
      <c r="K6" s="22" t="s">
        <v>20</v>
      </c>
    </row>
    <row r="7" spans="1:11" s="2" customFormat="1" ht="30" customHeight="1">
      <c r="A7" s="15" t="s">
        <v>582</v>
      </c>
      <c r="B7" s="15" t="s">
        <v>726</v>
      </c>
      <c r="C7" s="16">
        <v>61</v>
      </c>
      <c r="D7" s="16">
        <v>86</v>
      </c>
      <c r="E7" s="31" t="s">
        <v>727</v>
      </c>
      <c r="F7" s="17">
        <f t="shared" si="0"/>
        <v>29.400000000000002</v>
      </c>
      <c r="G7" s="17">
        <v>80.54</v>
      </c>
      <c r="H7" s="18">
        <f t="shared" si="1"/>
        <v>40.27</v>
      </c>
      <c r="I7" s="18">
        <f t="shared" si="2"/>
        <v>69.67</v>
      </c>
      <c r="J7" s="18">
        <v>2</v>
      </c>
      <c r="K7" s="22" t="s">
        <v>20</v>
      </c>
    </row>
    <row r="8" spans="1:11" s="2" customFormat="1" ht="30" customHeight="1">
      <c r="A8" s="15" t="s">
        <v>586</v>
      </c>
      <c r="B8" s="15" t="s">
        <v>728</v>
      </c>
      <c r="C8" s="16">
        <v>64</v>
      </c>
      <c r="D8" s="16">
        <v>77</v>
      </c>
      <c r="E8" s="31" t="s">
        <v>644</v>
      </c>
      <c r="F8" s="17">
        <f t="shared" si="0"/>
        <v>28.200000000000003</v>
      </c>
      <c r="G8" s="17">
        <v>82.24</v>
      </c>
      <c r="H8" s="18">
        <f t="shared" si="1"/>
        <v>41.12</v>
      </c>
      <c r="I8" s="18">
        <f t="shared" si="2"/>
        <v>69.32</v>
      </c>
      <c r="J8" s="18"/>
      <c r="K8" s="22"/>
    </row>
    <row r="9" spans="1:11" s="2" customFormat="1" ht="30" customHeight="1">
      <c r="A9" s="15" t="s">
        <v>584</v>
      </c>
      <c r="B9" s="15" t="s">
        <v>729</v>
      </c>
      <c r="C9" s="16">
        <v>67.5</v>
      </c>
      <c r="D9" s="16">
        <v>78.5</v>
      </c>
      <c r="E9" s="31" t="s">
        <v>730</v>
      </c>
      <c r="F9" s="17">
        <f t="shared" si="0"/>
        <v>29.200000000000003</v>
      </c>
      <c r="G9" s="17">
        <v>78.6</v>
      </c>
      <c r="H9" s="18">
        <f t="shared" si="1"/>
        <v>39.3</v>
      </c>
      <c r="I9" s="18">
        <f t="shared" si="2"/>
        <v>68.5</v>
      </c>
      <c r="J9" s="18"/>
      <c r="K9" s="22"/>
    </row>
    <row r="10" spans="1:11" s="2" customFormat="1" ht="30" customHeight="1">
      <c r="A10" s="15" t="s">
        <v>588</v>
      </c>
      <c r="B10" s="15" t="s">
        <v>731</v>
      </c>
      <c r="C10" s="16">
        <v>60</v>
      </c>
      <c r="D10" s="16">
        <v>81</v>
      </c>
      <c r="E10" s="31" t="s">
        <v>644</v>
      </c>
      <c r="F10" s="17">
        <f t="shared" si="0"/>
        <v>28.200000000000003</v>
      </c>
      <c r="G10" s="17">
        <v>80.2</v>
      </c>
      <c r="H10" s="18">
        <f t="shared" si="1"/>
        <v>40.1</v>
      </c>
      <c r="I10" s="18">
        <f t="shared" si="2"/>
        <v>68.30000000000001</v>
      </c>
      <c r="J10" s="18"/>
      <c r="K10" s="22"/>
    </row>
    <row r="11" spans="1:11" s="2" customFormat="1" ht="30" customHeight="1">
      <c r="A11" s="15" t="s">
        <v>580</v>
      </c>
      <c r="B11" s="15" t="s">
        <v>732</v>
      </c>
      <c r="C11" s="16">
        <v>53</v>
      </c>
      <c r="D11" s="16">
        <v>57</v>
      </c>
      <c r="E11" s="16" t="s">
        <v>733</v>
      </c>
      <c r="F11" s="17">
        <f t="shared" si="0"/>
        <v>22</v>
      </c>
      <c r="G11" s="17">
        <v>74.12</v>
      </c>
      <c r="H11" s="18">
        <f t="shared" si="1"/>
        <v>37.06</v>
      </c>
      <c r="I11" s="18">
        <f t="shared" si="2"/>
        <v>59.06</v>
      </c>
      <c r="J11" s="18"/>
      <c r="K11" s="22"/>
    </row>
  </sheetData>
  <sheetProtection/>
  <autoFilter ref="A5:K11">
    <sortState ref="A6:K11">
      <sortCondition descending="1" sortBy="value" ref="I6:I11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7" sqref="K7:L7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8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734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7.75" customHeight="1">
      <c r="A6" s="15" t="s">
        <v>578</v>
      </c>
      <c r="B6" s="15" t="s">
        <v>735</v>
      </c>
      <c r="C6" s="16">
        <v>80.5</v>
      </c>
      <c r="D6" s="16">
        <v>83.5</v>
      </c>
      <c r="E6" s="16" t="s">
        <v>736</v>
      </c>
      <c r="F6" s="17">
        <f aca="true" t="shared" si="0" ref="F6:F9">E6*(50/250)</f>
        <v>32.800000000000004</v>
      </c>
      <c r="G6" s="17">
        <v>81.96</v>
      </c>
      <c r="H6" s="18">
        <f aca="true" t="shared" si="1" ref="H6:H9">G6*(50/100)</f>
        <v>40.98</v>
      </c>
      <c r="I6" s="18">
        <f aca="true" t="shared" si="2" ref="I6:I9">F6+H6</f>
        <v>73.78</v>
      </c>
      <c r="J6" s="18">
        <v>1</v>
      </c>
      <c r="K6" s="22" t="s">
        <v>20</v>
      </c>
    </row>
    <row r="7" spans="1:11" s="2" customFormat="1" ht="27.75" customHeight="1">
      <c r="A7" s="15" t="s">
        <v>580</v>
      </c>
      <c r="B7" s="15" t="s">
        <v>737</v>
      </c>
      <c r="C7" s="16">
        <v>77</v>
      </c>
      <c r="D7" s="16">
        <v>82</v>
      </c>
      <c r="E7" s="16" t="s">
        <v>738</v>
      </c>
      <c r="F7" s="17">
        <f t="shared" si="0"/>
        <v>31.8</v>
      </c>
      <c r="G7" s="17">
        <v>81.42</v>
      </c>
      <c r="H7" s="18">
        <f t="shared" si="1"/>
        <v>40.71</v>
      </c>
      <c r="I7" s="18">
        <f t="shared" si="2"/>
        <v>72.51</v>
      </c>
      <c r="J7" s="18">
        <v>2</v>
      </c>
      <c r="K7" s="22" t="s">
        <v>20</v>
      </c>
    </row>
    <row r="8" spans="1:11" s="2" customFormat="1" ht="27.75" customHeight="1">
      <c r="A8" s="15" t="s">
        <v>582</v>
      </c>
      <c r="B8" s="15" t="s">
        <v>739</v>
      </c>
      <c r="C8" s="16">
        <v>59.5</v>
      </c>
      <c r="D8" s="16">
        <v>81.5</v>
      </c>
      <c r="E8" s="16" t="s">
        <v>644</v>
      </c>
      <c r="F8" s="17">
        <f t="shared" si="0"/>
        <v>28.200000000000003</v>
      </c>
      <c r="G8" s="17">
        <v>80.74</v>
      </c>
      <c r="H8" s="18">
        <f t="shared" si="1"/>
        <v>40.37</v>
      </c>
      <c r="I8" s="18">
        <f t="shared" si="2"/>
        <v>68.57</v>
      </c>
      <c r="J8" s="18"/>
      <c r="K8" s="22"/>
    </row>
    <row r="9" spans="1:11" s="2" customFormat="1" ht="27.75" customHeight="1">
      <c r="A9" s="15" t="s">
        <v>584</v>
      </c>
      <c r="B9" s="15" t="s">
        <v>740</v>
      </c>
      <c r="C9" s="16">
        <v>51</v>
      </c>
      <c r="D9" s="16">
        <v>69</v>
      </c>
      <c r="E9" s="16" t="s">
        <v>741</v>
      </c>
      <c r="F9" s="17">
        <f t="shared" si="0"/>
        <v>24</v>
      </c>
      <c r="G9" s="17">
        <v>79.84</v>
      </c>
      <c r="H9" s="18">
        <f t="shared" si="1"/>
        <v>39.92</v>
      </c>
      <c r="I9" s="18">
        <f t="shared" si="2"/>
        <v>63.92</v>
      </c>
      <c r="J9" s="18"/>
      <c r="K9" s="22"/>
    </row>
  </sheetData>
  <sheetProtection/>
  <autoFilter ref="A5:K9">
    <sortState ref="A6:K9">
      <sortCondition sortBy="value" ref="A6:A9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="130" zoomScaleNormal="130" workbookViewId="0" topLeftCell="A3">
      <selection activeCell="M10" sqref="M10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2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168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0.25" customHeight="1">
      <c r="A6" s="25">
        <v>1</v>
      </c>
      <c r="B6" s="15" t="s">
        <v>169</v>
      </c>
      <c r="C6" s="15" t="s">
        <v>90</v>
      </c>
      <c r="D6" s="15" t="s">
        <v>170</v>
      </c>
      <c r="E6" s="15" t="s">
        <v>171</v>
      </c>
      <c r="F6" s="28">
        <f aca="true" t="shared" si="0" ref="F6:F30">E6*(50/250)</f>
        <v>41.5</v>
      </c>
      <c r="G6" s="17">
        <v>78.86</v>
      </c>
      <c r="H6" s="18">
        <f aca="true" t="shared" si="1" ref="H6:H30">G6*(50/100)</f>
        <v>39.43</v>
      </c>
      <c r="I6" s="22">
        <f aca="true" t="shared" si="2" ref="I6:I30">F6+H6</f>
        <v>80.93</v>
      </c>
      <c r="J6" s="18">
        <v>1</v>
      </c>
      <c r="K6" s="22" t="s">
        <v>20</v>
      </c>
    </row>
    <row r="7" spans="1:11" s="2" customFormat="1" ht="20.25" customHeight="1">
      <c r="A7" s="25">
        <v>2</v>
      </c>
      <c r="B7" s="15" t="s">
        <v>172</v>
      </c>
      <c r="C7" s="15" t="s">
        <v>17</v>
      </c>
      <c r="D7" s="15" t="s">
        <v>173</v>
      </c>
      <c r="E7" s="15" t="s">
        <v>171</v>
      </c>
      <c r="F7" s="28">
        <f t="shared" si="0"/>
        <v>41.5</v>
      </c>
      <c r="G7" s="17">
        <v>78.38</v>
      </c>
      <c r="H7" s="18">
        <f t="shared" si="1"/>
        <v>39.19</v>
      </c>
      <c r="I7" s="22">
        <f t="shared" si="2"/>
        <v>80.69</v>
      </c>
      <c r="J7" s="18">
        <v>2</v>
      </c>
      <c r="K7" s="22" t="s">
        <v>20</v>
      </c>
    </row>
    <row r="8" spans="1:11" s="2" customFormat="1" ht="20.25" customHeight="1">
      <c r="A8" s="25">
        <v>3</v>
      </c>
      <c r="B8" s="15" t="s">
        <v>174</v>
      </c>
      <c r="C8" s="15" t="s">
        <v>59</v>
      </c>
      <c r="D8" s="15" t="s">
        <v>175</v>
      </c>
      <c r="E8" s="15" t="s">
        <v>176</v>
      </c>
      <c r="F8" s="28">
        <f t="shared" si="0"/>
        <v>41.1</v>
      </c>
      <c r="G8" s="17">
        <v>78.1</v>
      </c>
      <c r="H8" s="18">
        <f t="shared" si="1"/>
        <v>39.05</v>
      </c>
      <c r="I8" s="22">
        <f t="shared" si="2"/>
        <v>80.15</v>
      </c>
      <c r="J8" s="18">
        <v>3</v>
      </c>
      <c r="K8" s="22" t="s">
        <v>20</v>
      </c>
    </row>
    <row r="9" spans="1:11" s="2" customFormat="1" ht="20.25" customHeight="1">
      <c r="A9" s="25">
        <v>4</v>
      </c>
      <c r="B9" s="15" t="s">
        <v>177</v>
      </c>
      <c r="C9" s="15" t="s">
        <v>39</v>
      </c>
      <c r="D9" s="15" t="s">
        <v>173</v>
      </c>
      <c r="E9" s="15" t="s">
        <v>176</v>
      </c>
      <c r="F9" s="28">
        <f t="shared" si="0"/>
        <v>41.1</v>
      </c>
      <c r="G9" s="17">
        <v>72.28</v>
      </c>
      <c r="H9" s="18">
        <f t="shared" si="1"/>
        <v>36.14</v>
      </c>
      <c r="I9" s="22">
        <f t="shared" si="2"/>
        <v>77.24000000000001</v>
      </c>
      <c r="J9" s="18"/>
      <c r="K9" s="22"/>
    </row>
    <row r="10" spans="1:11" s="2" customFormat="1" ht="20.25" customHeight="1">
      <c r="A10" s="25">
        <v>5</v>
      </c>
      <c r="B10" s="15" t="s">
        <v>178</v>
      </c>
      <c r="C10" s="15" t="s">
        <v>179</v>
      </c>
      <c r="D10" s="15" t="s">
        <v>180</v>
      </c>
      <c r="E10" s="15" t="s">
        <v>149</v>
      </c>
      <c r="F10" s="28">
        <f t="shared" si="0"/>
        <v>41</v>
      </c>
      <c r="G10" s="17">
        <v>77.26</v>
      </c>
      <c r="H10" s="18">
        <f t="shared" si="1"/>
        <v>38.63</v>
      </c>
      <c r="I10" s="22">
        <f t="shared" si="2"/>
        <v>79.63</v>
      </c>
      <c r="J10" s="18">
        <v>4</v>
      </c>
      <c r="K10" s="22" t="s">
        <v>20</v>
      </c>
    </row>
    <row r="11" spans="1:11" s="2" customFormat="1" ht="20.25" customHeight="1">
      <c r="A11" s="25">
        <v>6</v>
      </c>
      <c r="B11" s="15" t="s">
        <v>181</v>
      </c>
      <c r="C11" s="15" t="s">
        <v>25</v>
      </c>
      <c r="D11" s="15" t="s">
        <v>173</v>
      </c>
      <c r="E11" s="15" t="s">
        <v>161</v>
      </c>
      <c r="F11" s="28">
        <f t="shared" si="0"/>
        <v>40.7</v>
      </c>
      <c r="G11" s="17">
        <v>75.48</v>
      </c>
      <c r="H11" s="18">
        <f t="shared" si="1"/>
        <v>37.74</v>
      </c>
      <c r="I11" s="22">
        <f t="shared" si="2"/>
        <v>78.44</v>
      </c>
      <c r="J11" s="18">
        <v>10</v>
      </c>
      <c r="K11" s="22" t="s">
        <v>20</v>
      </c>
    </row>
    <row r="12" spans="1:11" s="2" customFormat="1" ht="20.25" customHeight="1">
      <c r="A12" s="25">
        <v>7</v>
      </c>
      <c r="B12" s="15" t="s">
        <v>182</v>
      </c>
      <c r="C12" s="15" t="s">
        <v>107</v>
      </c>
      <c r="D12" s="15" t="s">
        <v>23</v>
      </c>
      <c r="E12" s="15" t="s">
        <v>183</v>
      </c>
      <c r="F12" s="28">
        <f t="shared" si="0"/>
        <v>40.400000000000006</v>
      </c>
      <c r="G12" s="17">
        <v>77.36</v>
      </c>
      <c r="H12" s="18">
        <f t="shared" si="1"/>
        <v>38.68</v>
      </c>
      <c r="I12" s="22">
        <f t="shared" si="2"/>
        <v>79.08000000000001</v>
      </c>
      <c r="J12" s="18">
        <v>6</v>
      </c>
      <c r="K12" s="22" t="s">
        <v>20</v>
      </c>
    </row>
    <row r="13" spans="1:11" s="2" customFormat="1" ht="20.25" customHeight="1">
      <c r="A13" s="25">
        <v>8</v>
      </c>
      <c r="B13" s="15" t="s">
        <v>184</v>
      </c>
      <c r="C13" s="15" t="s">
        <v>29</v>
      </c>
      <c r="D13" s="15" t="s">
        <v>23</v>
      </c>
      <c r="E13" s="15" t="s">
        <v>27</v>
      </c>
      <c r="F13" s="28">
        <f t="shared" si="0"/>
        <v>40</v>
      </c>
      <c r="G13" s="17">
        <v>77.5</v>
      </c>
      <c r="H13" s="18">
        <f t="shared" si="1"/>
        <v>38.75</v>
      </c>
      <c r="I13" s="22">
        <f t="shared" si="2"/>
        <v>78.75</v>
      </c>
      <c r="J13" s="18">
        <v>7</v>
      </c>
      <c r="K13" s="22" t="s">
        <v>20</v>
      </c>
    </row>
    <row r="14" spans="1:11" s="2" customFormat="1" ht="20.25" customHeight="1">
      <c r="A14" s="25">
        <v>9</v>
      </c>
      <c r="B14" s="15" t="s">
        <v>185</v>
      </c>
      <c r="C14" s="15" t="s">
        <v>39</v>
      </c>
      <c r="D14" s="15" t="s">
        <v>23</v>
      </c>
      <c r="E14" s="15" t="s">
        <v>186</v>
      </c>
      <c r="F14" s="28">
        <f t="shared" si="0"/>
        <v>39.800000000000004</v>
      </c>
      <c r="G14" s="17">
        <v>75.14</v>
      </c>
      <c r="H14" s="18">
        <f t="shared" si="1"/>
        <v>37.57</v>
      </c>
      <c r="I14" s="22">
        <f t="shared" si="2"/>
        <v>77.37</v>
      </c>
      <c r="J14" s="18"/>
      <c r="K14" s="22"/>
    </row>
    <row r="15" spans="1:11" s="2" customFormat="1" ht="20.25" customHeight="1">
      <c r="A15" s="25">
        <v>10</v>
      </c>
      <c r="B15" s="15" t="s">
        <v>187</v>
      </c>
      <c r="C15" s="15" t="s">
        <v>52</v>
      </c>
      <c r="D15" s="15" t="s">
        <v>175</v>
      </c>
      <c r="E15" s="15" t="s">
        <v>186</v>
      </c>
      <c r="F15" s="28">
        <f t="shared" si="0"/>
        <v>39.800000000000004</v>
      </c>
      <c r="G15" s="17">
        <v>76.62</v>
      </c>
      <c r="H15" s="18">
        <f t="shared" si="1"/>
        <v>38.31</v>
      </c>
      <c r="I15" s="22">
        <f t="shared" si="2"/>
        <v>78.11000000000001</v>
      </c>
      <c r="J15" s="18"/>
      <c r="K15" s="22"/>
    </row>
    <row r="16" spans="1:11" s="2" customFormat="1" ht="20.25" customHeight="1">
      <c r="A16" s="25">
        <v>11</v>
      </c>
      <c r="B16" s="15" t="s">
        <v>188</v>
      </c>
      <c r="C16" s="15" t="s">
        <v>48</v>
      </c>
      <c r="D16" s="15" t="s">
        <v>18</v>
      </c>
      <c r="E16" s="15" t="s">
        <v>31</v>
      </c>
      <c r="F16" s="28">
        <f t="shared" si="0"/>
        <v>39.6</v>
      </c>
      <c r="G16" s="17">
        <v>77.58</v>
      </c>
      <c r="H16" s="18">
        <f t="shared" si="1"/>
        <v>38.79</v>
      </c>
      <c r="I16" s="22">
        <f t="shared" si="2"/>
        <v>78.39</v>
      </c>
      <c r="J16" s="18"/>
      <c r="K16" s="22"/>
    </row>
    <row r="17" spans="1:11" s="2" customFormat="1" ht="20.25" customHeight="1">
      <c r="A17" s="25">
        <v>12</v>
      </c>
      <c r="B17" s="15" t="s">
        <v>189</v>
      </c>
      <c r="C17" s="15" t="s">
        <v>190</v>
      </c>
      <c r="D17" s="15" t="s">
        <v>173</v>
      </c>
      <c r="E17" s="15" t="s">
        <v>31</v>
      </c>
      <c r="F17" s="28">
        <f t="shared" si="0"/>
        <v>39.6</v>
      </c>
      <c r="G17" s="17">
        <v>77.74</v>
      </c>
      <c r="H17" s="18">
        <f t="shared" si="1"/>
        <v>38.87</v>
      </c>
      <c r="I17" s="22">
        <f t="shared" si="2"/>
        <v>78.47</v>
      </c>
      <c r="J17" s="18">
        <v>8</v>
      </c>
      <c r="K17" s="22" t="s">
        <v>20</v>
      </c>
    </row>
    <row r="18" spans="1:11" s="2" customFormat="1" ht="20.25" customHeight="1">
      <c r="A18" s="25">
        <v>13</v>
      </c>
      <c r="B18" s="15" t="s">
        <v>191</v>
      </c>
      <c r="C18" s="15" t="s">
        <v>39</v>
      </c>
      <c r="D18" s="15" t="s">
        <v>192</v>
      </c>
      <c r="E18" s="15" t="s">
        <v>193</v>
      </c>
      <c r="F18" s="28">
        <f t="shared" si="0"/>
        <v>39.1</v>
      </c>
      <c r="G18" s="17">
        <v>78.7</v>
      </c>
      <c r="H18" s="18">
        <f t="shared" si="1"/>
        <v>39.35</v>
      </c>
      <c r="I18" s="22">
        <f t="shared" si="2"/>
        <v>78.45</v>
      </c>
      <c r="J18" s="18">
        <v>9</v>
      </c>
      <c r="K18" s="22" t="s">
        <v>20</v>
      </c>
    </row>
    <row r="19" spans="1:11" s="2" customFormat="1" ht="20.25" customHeight="1">
      <c r="A19" s="25">
        <v>14</v>
      </c>
      <c r="B19" s="15" t="s">
        <v>194</v>
      </c>
      <c r="C19" s="15" t="s">
        <v>82</v>
      </c>
      <c r="D19" s="15" t="s">
        <v>26</v>
      </c>
      <c r="E19" s="15" t="s">
        <v>193</v>
      </c>
      <c r="F19" s="28">
        <f t="shared" si="0"/>
        <v>39.1</v>
      </c>
      <c r="G19" s="17">
        <v>80.6</v>
      </c>
      <c r="H19" s="18">
        <f t="shared" si="1"/>
        <v>40.3</v>
      </c>
      <c r="I19" s="22">
        <f t="shared" si="2"/>
        <v>79.4</v>
      </c>
      <c r="J19" s="18">
        <v>5</v>
      </c>
      <c r="K19" s="22" t="s">
        <v>20</v>
      </c>
    </row>
    <row r="20" spans="1:11" s="2" customFormat="1" ht="20.25" customHeight="1">
      <c r="A20" s="25">
        <v>15</v>
      </c>
      <c r="B20" s="15" t="s">
        <v>195</v>
      </c>
      <c r="C20" s="15" t="s">
        <v>90</v>
      </c>
      <c r="D20" s="15" t="s">
        <v>196</v>
      </c>
      <c r="E20" s="15" t="s">
        <v>197</v>
      </c>
      <c r="F20" s="28">
        <f t="shared" si="0"/>
        <v>38.7</v>
      </c>
      <c r="G20" s="17">
        <v>78.86</v>
      </c>
      <c r="H20" s="18">
        <f t="shared" si="1"/>
        <v>39.43</v>
      </c>
      <c r="I20" s="22">
        <f t="shared" si="2"/>
        <v>78.13</v>
      </c>
      <c r="J20" s="18"/>
      <c r="K20" s="22"/>
    </row>
    <row r="21" spans="1:11" ht="20.25" customHeight="1">
      <c r="A21" s="25">
        <v>16</v>
      </c>
      <c r="B21" s="26" t="s">
        <v>198</v>
      </c>
      <c r="C21" s="15" t="s">
        <v>127</v>
      </c>
      <c r="D21" s="15" t="s">
        <v>30</v>
      </c>
      <c r="E21" s="15" t="s">
        <v>40</v>
      </c>
      <c r="F21" s="28">
        <f t="shared" si="0"/>
        <v>38.6</v>
      </c>
      <c r="G21" s="26">
        <v>76.94</v>
      </c>
      <c r="H21" s="18">
        <f t="shared" si="1"/>
        <v>38.47</v>
      </c>
      <c r="I21" s="22">
        <f t="shared" si="2"/>
        <v>77.07</v>
      </c>
      <c r="J21" s="26"/>
      <c r="K21" s="26"/>
    </row>
    <row r="22" spans="1:11" ht="20.25" customHeight="1">
      <c r="A22" s="25">
        <v>17</v>
      </c>
      <c r="B22" s="26" t="s">
        <v>199</v>
      </c>
      <c r="C22" s="15" t="s">
        <v>134</v>
      </c>
      <c r="D22" s="15" t="s">
        <v>192</v>
      </c>
      <c r="E22" s="15" t="s">
        <v>40</v>
      </c>
      <c r="F22" s="28">
        <f t="shared" si="0"/>
        <v>38.6</v>
      </c>
      <c r="G22" s="26">
        <v>74.36</v>
      </c>
      <c r="H22" s="18">
        <f t="shared" si="1"/>
        <v>37.18</v>
      </c>
      <c r="I22" s="22">
        <f t="shared" si="2"/>
        <v>75.78</v>
      </c>
      <c r="J22" s="26"/>
      <c r="K22" s="26"/>
    </row>
    <row r="23" spans="1:11" ht="20.25" customHeight="1">
      <c r="A23" s="25">
        <v>18</v>
      </c>
      <c r="B23" s="26" t="s">
        <v>200</v>
      </c>
      <c r="C23" s="15" t="s">
        <v>138</v>
      </c>
      <c r="D23" s="15" t="s">
        <v>201</v>
      </c>
      <c r="E23" s="15" t="s">
        <v>202</v>
      </c>
      <c r="F23" s="28">
        <f t="shared" si="0"/>
        <v>38.300000000000004</v>
      </c>
      <c r="G23" s="26">
        <v>75.84</v>
      </c>
      <c r="H23" s="18">
        <f t="shared" si="1"/>
        <v>37.92</v>
      </c>
      <c r="I23" s="22">
        <f t="shared" si="2"/>
        <v>76.22</v>
      </c>
      <c r="J23" s="26"/>
      <c r="K23" s="26"/>
    </row>
    <row r="24" spans="1:11" ht="20.25" customHeight="1">
      <c r="A24" s="25">
        <v>19</v>
      </c>
      <c r="B24" s="26" t="s">
        <v>203</v>
      </c>
      <c r="C24" s="15" t="s">
        <v>56</v>
      </c>
      <c r="D24" s="15" t="s">
        <v>30</v>
      </c>
      <c r="E24" s="15" t="s">
        <v>202</v>
      </c>
      <c r="F24" s="28">
        <f t="shared" si="0"/>
        <v>38.300000000000004</v>
      </c>
      <c r="G24" s="26">
        <v>76.22</v>
      </c>
      <c r="H24" s="18">
        <f t="shared" si="1"/>
        <v>38.11</v>
      </c>
      <c r="I24" s="22">
        <f t="shared" si="2"/>
        <v>76.41</v>
      </c>
      <c r="J24" s="26"/>
      <c r="K24" s="26"/>
    </row>
    <row r="25" spans="1:11" ht="20.25" customHeight="1">
      <c r="A25" s="25">
        <v>20</v>
      </c>
      <c r="B25" s="26" t="s">
        <v>204</v>
      </c>
      <c r="C25" s="15" t="s">
        <v>121</v>
      </c>
      <c r="D25" s="15" t="s">
        <v>18</v>
      </c>
      <c r="E25" s="15" t="s">
        <v>46</v>
      </c>
      <c r="F25" s="28">
        <f t="shared" si="0"/>
        <v>38.2</v>
      </c>
      <c r="G25" s="26">
        <v>74.98</v>
      </c>
      <c r="H25" s="18">
        <f t="shared" si="1"/>
        <v>37.49</v>
      </c>
      <c r="I25" s="22">
        <f t="shared" si="2"/>
        <v>75.69</v>
      </c>
      <c r="J25" s="26"/>
      <c r="K25" s="26"/>
    </row>
    <row r="26" spans="1:11" ht="20.25" customHeight="1">
      <c r="A26" s="25">
        <v>21</v>
      </c>
      <c r="B26" s="26" t="s">
        <v>205</v>
      </c>
      <c r="C26" s="15" t="s">
        <v>134</v>
      </c>
      <c r="D26" s="15" t="s">
        <v>36</v>
      </c>
      <c r="E26" s="15" t="s">
        <v>206</v>
      </c>
      <c r="F26" s="28">
        <f t="shared" si="0"/>
        <v>38.1</v>
      </c>
      <c r="G26" s="26">
        <v>76.32</v>
      </c>
      <c r="H26" s="18">
        <f t="shared" si="1"/>
        <v>38.16</v>
      </c>
      <c r="I26" s="22">
        <f t="shared" si="2"/>
        <v>76.25999999999999</v>
      </c>
      <c r="J26" s="26"/>
      <c r="K26" s="26"/>
    </row>
    <row r="27" spans="1:11" ht="20.25" customHeight="1">
      <c r="A27" s="25">
        <v>22</v>
      </c>
      <c r="B27" s="26" t="s">
        <v>207</v>
      </c>
      <c r="C27" s="15" t="s">
        <v>90</v>
      </c>
      <c r="D27" s="15" t="s">
        <v>53</v>
      </c>
      <c r="E27" s="15" t="s">
        <v>206</v>
      </c>
      <c r="F27" s="28">
        <f t="shared" si="0"/>
        <v>38.1</v>
      </c>
      <c r="G27" s="26">
        <v>73.02</v>
      </c>
      <c r="H27" s="18">
        <f t="shared" si="1"/>
        <v>36.51</v>
      </c>
      <c r="I27" s="22">
        <f t="shared" si="2"/>
        <v>74.61</v>
      </c>
      <c r="J27" s="26"/>
      <c r="K27" s="26"/>
    </row>
    <row r="28" spans="1:11" ht="20.25" customHeight="1">
      <c r="A28" s="25">
        <v>23</v>
      </c>
      <c r="B28" s="26" t="s">
        <v>208</v>
      </c>
      <c r="C28" s="15" t="s">
        <v>25</v>
      </c>
      <c r="D28" s="15" t="s">
        <v>63</v>
      </c>
      <c r="E28" s="15" t="s">
        <v>209</v>
      </c>
      <c r="F28" s="28">
        <f t="shared" si="0"/>
        <v>37.7</v>
      </c>
      <c r="G28" s="26">
        <v>74.72</v>
      </c>
      <c r="H28" s="18">
        <f t="shared" si="1"/>
        <v>37.36</v>
      </c>
      <c r="I28" s="22">
        <f t="shared" si="2"/>
        <v>75.06</v>
      </c>
      <c r="J28" s="26"/>
      <c r="K28" s="26"/>
    </row>
    <row r="29" spans="1:11" ht="20.25" customHeight="1">
      <c r="A29" s="25">
        <v>24</v>
      </c>
      <c r="B29" s="26" t="s">
        <v>210</v>
      </c>
      <c r="C29" s="15" t="s">
        <v>211</v>
      </c>
      <c r="D29" s="15" t="s">
        <v>212</v>
      </c>
      <c r="E29" s="15" t="s">
        <v>66</v>
      </c>
      <c r="F29" s="28">
        <f t="shared" si="0"/>
        <v>37.6</v>
      </c>
      <c r="G29" s="26">
        <v>77.02</v>
      </c>
      <c r="H29" s="18">
        <f t="shared" si="1"/>
        <v>38.51</v>
      </c>
      <c r="I29" s="22">
        <f t="shared" si="2"/>
        <v>76.11</v>
      </c>
      <c r="J29" s="26"/>
      <c r="K29" s="26"/>
    </row>
    <row r="30" spans="1:11" ht="20.25" customHeight="1">
      <c r="A30" s="25">
        <v>25</v>
      </c>
      <c r="B30" s="26" t="s">
        <v>213</v>
      </c>
      <c r="C30" s="15" t="s">
        <v>127</v>
      </c>
      <c r="D30" s="15" t="s">
        <v>214</v>
      </c>
      <c r="E30" s="15" t="s">
        <v>66</v>
      </c>
      <c r="F30" s="28">
        <f t="shared" si="0"/>
        <v>37.6</v>
      </c>
      <c r="G30" s="26">
        <v>75.04</v>
      </c>
      <c r="H30" s="18">
        <f t="shared" si="1"/>
        <v>37.52</v>
      </c>
      <c r="I30" s="22">
        <f t="shared" si="2"/>
        <v>75.12</v>
      </c>
      <c r="J30" s="26"/>
      <c r="K30" s="26"/>
    </row>
  </sheetData>
  <sheetProtection/>
  <autoFilter ref="A5:K30">
    <sortState ref="A6:K30">
      <sortCondition sortBy="value" ref="A6:A30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7" sqref="K7:L7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742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9.75" customHeight="1">
      <c r="A6" s="23">
        <v>1</v>
      </c>
      <c r="B6" s="15" t="s">
        <v>743</v>
      </c>
      <c r="C6" s="16">
        <v>39</v>
      </c>
      <c r="D6" s="16">
        <v>89</v>
      </c>
      <c r="E6" s="16" t="s">
        <v>744</v>
      </c>
      <c r="F6" s="17">
        <f>E6*(50/250)</f>
        <v>25.6</v>
      </c>
      <c r="G6" s="17">
        <v>75.52</v>
      </c>
      <c r="H6" s="18">
        <f>G6*(50/100)</f>
        <v>37.76</v>
      </c>
      <c r="I6" s="18">
        <f>F6+H6</f>
        <v>63.36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7" sqref="K7:L7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00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745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3" customHeight="1">
      <c r="A6" s="23">
        <v>1</v>
      </c>
      <c r="B6" s="15" t="s">
        <v>746</v>
      </c>
      <c r="C6" s="16">
        <v>86</v>
      </c>
      <c r="D6" s="16">
        <v>112.5</v>
      </c>
      <c r="E6" s="16" t="s">
        <v>239</v>
      </c>
      <c r="F6" s="17">
        <f aca="true" t="shared" si="0" ref="F6:F11">E6*(50/250)</f>
        <v>39.7</v>
      </c>
      <c r="G6" s="17">
        <v>78.28</v>
      </c>
      <c r="H6" s="18">
        <f aca="true" t="shared" si="1" ref="H6:H11">G6*(50/100)</f>
        <v>39.14</v>
      </c>
      <c r="I6" s="18">
        <f aca="true" t="shared" si="2" ref="I6:I11">F6+H6</f>
        <v>78.84</v>
      </c>
      <c r="J6" s="18">
        <v>1</v>
      </c>
      <c r="K6" s="22" t="s">
        <v>20</v>
      </c>
    </row>
    <row r="7" spans="1:11" s="2" customFormat="1" ht="33" customHeight="1">
      <c r="A7" s="23">
        <v>2</v>
      </c>
      <c r="B7" s="15" t="s">
        <v>236</v>
      </c>
      <c r="C7" s="16">
        <v>75</v>
      </c>
      <c r="D7" s="16">
        <v>110</v>
      </c>
      <c r="E7" s="16" t="s">
        <v>747</v>
      </c>
      <c r="F7" s="17">
        <f t="shared" si="0"/>
        <v>37</v>
      </c>
      <c r="G7" s="17">
        <v>77.06</v>
      </c>
      <c r="H7" s="18">
        <f t="shared" si="1"/>
        <v>38.53</v>
      </c>
      <c r="I7" s="18">
        <f t="shared" si="2"/>
        <v>75.53</v>
      </c>
      <c r="J7" s="18">
        <v>2</v>
      </c>
      <c r="K7" s="22" t="s">
        <v>20</v>
      </c>
    </row>
    <row r="8" spans="1:11" s="2" customFormat="1" ht="33" customHeight="1">
      <c r="A8" s="23">
        <v>3</v>
      </c>
      <c r="B8" s="15" t="s">
        <v>748</v>
      </c>
      <c r="C8" s="16">
        <v>67</v>
      </c>
      <c r="D8" s="16">
        <v>100.5</v>
      </c>
      <c r="E8" s="16" t="s">
        <v>438</v>
      </c>
      <c r="F8" s="17">
        <f t="shared" si="0"/>
        <v>33.5</v>
      </c>
      <c r="G8" s="17">
        <v>76.32</v>
      </c>
      <c r="H8" s="18">
        <f t="shared" si="1"/>
        <v>38.16</v>
      </c>
      <c r="I8" s="18">
        <f t="shared" si="2"/>
        <v>71.66</v>
      </c>
      <c r="J8" s="18"/>
      <c r="K8" s="22"/>
    </row>
    <row r="9" spans="1:11" s="2" customFormat="1" ht="33" customHeight="1">
      <c r="A9" s="23">
        <v>4</v>
      </c>
      <c r="B9" s="15" t="s">
        <v>749</v>
      </c>
      <c r="C9" s="16">
        <v>57</v>
      </c>
      <c r="D9" s="16">
        <v>103</v>
      </c>
      <c r="E9" s="16" t="s">
        <v>708</v>
      </c>
      <c r="F9" s="17">
        <f t="shared" si="0"/>
        <v>32</v>
      </c>
      <c r="G9" s="17">
        <v>75.04</v>
      </c>
      <c r="H9" s="18">
        <f t="shared" si="1"/>
        <v>37.52</v>
      </c>
      <c r="I9" s="18">
        <f t="shared" si="2"/>
        <v>69.52000000000001</v>
      </c>
      <c r="J9" s="18"/>
      <c r="K9" s="22"/>
    </row>
    <row r="10" spans="1:11" s="2" customFormat="1" ht="33" customHeight="1">
      <c r="A10" s="23">
        <v>5</v>
      </c>
      <c r="B10" s="15" t="s">
        <v>750</v>
      </c>
      <c r="C10" s="16">
        <v>64</v>
      </c>
      <c r="D10" s="16">
        <v>93.5</v>
      </c>
      <c r="E10" s="16" t="s">
        <v>507</v>
      </c>
      <c r="F10" s="17">
        <f t="shared" si="0"/>
        <v>31.5</v>
      </c>
      <c r="G10" s="17">
        <v>75.64</v>
      </c>
      <c r="H10" s="18">
        <f t="shared" si="1"/>
        <v>37.82</v>
      </c>
      <c r="I10" s="18">
        <f t="shared" si="2"/>
        <v>69.32</v>
      </c>
      <c r="J10" s="18"/>
      <c r="K10" s="22"/>
    </row>
    <row r="11" spans="1:11" s="2" customFormat="1" ht="33" customHeight="1">
      <c r="A11" s="23">
        <v>6</v>
      </c>
      <c r="B11" s="15" t="s">
        <v>751</v>
      </c>
      <c r="C11" s="16">
        <v>65.5</v>
      </c>
      <c r="D11" s="16">
        <v>91.5</v>
      </c>
      <c r="E11" s="16" t="s">
        <v>752</v>
      </c>
      <c r="F11" s="17">
        <f t="shared" si="0"/>
        <v>31.400000000000002</v>
      </c>
      <c r="G11" s="17">
        <v>78.78</v>
      </c>
      <c r="H11" s="18">
        <f t="shared" si="1"/>
        <v>39.39</v>
      </c>
      <c r="I11" s="18">
        <f t="shared" si="2"/>
        <v>70.79</v>
      </c>
      <c r="J11" s="18"/>
      <c r="K11" s="22"/>
    </row>
  </sheetData>
  <sheetProtection/>
  <autoFilter ref="A5:K11">
    <sortState ref="A6:K11">
      <sortCondition sortBy="value" ref="A6:A11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K7" sqref="K7:L7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7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753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7.75" customHeight="1">
      <c r="A6" s="15" t="s">
        <v>578</v>
      </c>
      <c r="B6" s="15" t="s">
        <v>754</v>
      </c>
      <c r="C6" s="16">
        <v>67</v>
      </c>
      <c r="D6" s="16">
        <v>98.5</v>
      </c>
      <c r="E6" s="16" t="s">
        <v>755</v>
      </c>
      <c r="F6" s="17">
        <f aca="true" t="shared" si="0" ref="F6:F10">E6*(50/250)</f>
        <v>33.1</v>
      </c>
      <c r="G6" s="17">
        <v>79.38</v>
      </c>
      <c r="H6" s="18">
        <f aca="true" t="shared" si="1" ref="H6:H10">G6*(50/100)</f>
        <v>39.69</v>
      </c>
      <c r="I6" s="18">
        <f aca="true" t="shared" si="2" ref="I6:I10">F6+H6</f>
        <v>72.78999999999999</v>
      </c>
      <c r="J6" s="18"/>
      <c r="K6" s="22"/>
    </row>
    <row r="7" spans="1:11" s="2" customFormat="1" ht="27.75" customHeight="1">
      <c r="A7" s="15" t="s">
        <v>580</v>
      </c>
      <c r="B7" s="15" t="s">
        <v>756</v>
      </c>
      <c r="C7" s="16">
        <v>65.5</v>
      </c>
      <c r="D7" s="16">
        <v>87</v>
      </c>
      <c r="E7" s="16" t="s">
        <v>616</v>
      </c>
      <c r="F7" s="17">
        <f t="shared" si="0"/>
        <v>30.5</v>
      </c>
      <c r="G7" s="17">
        <v>77.86</v>
      </c>
      <c r="H7" s="18">
        <f t="shared" si="1"/>
        <v>38.93</v>
      </c>
      <c r="I7" s="18">
        <f t="shared" si="2"/>
        <v>69.43</v>
      </c>
      <c r="J7" s="18"/>
      <c r="K7" s="22"/>
    </row>
    <row r="8" spans="1:11" s="2" customFormat="1" ht="27.75" customHeight="1">
      <c r="A8" s="15" t="s">
        <v>582</v>
      </c>
      <c r="B8" s="15" t="s">
        <v>757</v>
      </c>
      <c r="C8" s="16">
        <v>72</v>
      </c>
      <c r="D8" s="16">
        <v>103.5</v>
      </c>
      <c r="E8" s="31" t="s">
        <v>421</v>
      </c>
      <c r="F8" s="17">
        <f t="shared" si="0"/>
        <v>35.1</v>
      </c>
      <c r="G8" s="17">
        <v>79.08</v>
      </c>
      <c r="H8" s="18">
        <f t="shared" si="1"/>
        <v>39.54</v>
      </c>
      <c r="I8" s="18">
        <f t="shared" si="2"/>
        <v>74.64</v>
      </c>
      <c r="J8" s="18">
        <v>2</v>
      </c>
      <c r="K8" s="22" t="s">
        <v>20</v>
      </c>
    </row>
    <row r="9" spans="1:11" s="2" customFormat="1" ht="27.75" customHeight="1">
      <c r="A9" s="15" t="s">
        <v>584</v>
      </c>
      <c r="B9" s="15" t="s">
        <v>758</v>
      </c>
      <c r="C9" s="16">
        <v>71</v>
      </c>
      <c r="D9" s="16">
        <v>104.5</v>
      </c>
      <c r="E9" s="31" t="s">
        <v>421</v>
      </c>
      <c r="F9" s="17">
        <f t="shared" si="0"/>
        <v>35.1</v>
      </c>
      <c r="G9" s="17">
        <v>80.9</v>
      </c>
      <c r="H9" s="18">
        <f t="shared" si="1"/>
        <v>40.45</v>
      </c>
      <c r="I9" s="18">
        <f t="shared" si="2"/>
        <v>75.55000000000001</v>
      </c>
      <c r="J9" s="18">
        <v>1</v>
      </c>
      <c r="K9" s="22" t="s">
        <v>20</v>
      </c>
    </row>
    <row r="10" spans="1:11" s="2" customFormat="1" ht="27.75" customHeight="1">
      <c r="A10" s="15" t="s">
        <v>586</v>
      </c>
      <c r="B10" s="15" t="s">
        <v>759</v>
      </c>
      <c r="C10" s="16">
        <v>68.5</v>
      </c>
      <c r="D10" s="16">
        <v>106</v>
      </c>
      <c r="E10" s="31" t="s">
        <v>495</v>
      </c>
      <c r="F10" s="17">
        <f t="shared" si="0"/>
        <v>34.9</v>
      </c>
      <c r="G10" s="17">
        <v>77.12</v>
      </c>
      <c r="H10" s="18">
        <f t="shared" si="1"/>
        <v>38.56</v>
      </c>
      <c r="I10" s="18">
        <f t="shared" si="2"/>
        <v>73.46000000000001</v>
      </c>
      <c r="J10" s="18"/>
      <c r="K10" s="22"/>
    </row>
  </sheetData>
  <sheetProtection/>
  <autoFilter ref="A5:K10">
    <sortState ref="A6:K10">
      <sortCondition sortBy="value" ref="A6:A10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7" sqref="K7:L7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7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760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3.75" customHeight="1">
      <c r="A6" s="15" t="s">
        <v>578</v>
      </c>
      <c r="B6" s="15" t="s">
        <v>761</v>
      </c>
      <c r="C6" s="16">
        <v>73</v>
      </c>
      <c r="D6" s="16">
        <v>104.5</v>
      </c>
      <c r="E6" s="16" t="s">
        <v>762</v>
      </c>
      <c r="F6" s="17">
        <f>E6*(50/250)</f>
        <v>35.5</v>
      </c>
      <c r="G6" s="17">
        <v>81.18</v>
      </c>
      <c r="H6" s="18">
        <f>G6*(50/100)</f>
        <v>40.59</v>
      </c>
      <c r="I6" s="18">
        <f>F6+H6</f>
        <v>76.09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K7" sqref="K7:L7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7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763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0" customHeight="1">
      <c r="A6" s="15" t="s">
        <v>578</v>
      </c>
      <c r="B6" s="15" t="s">
        <v>764</v>
      </c>
      <c r="C6" s="16">
        <v>58.5</v>
      </c>
      <c r="D6" s="16">
        <v>122.5</v>
      </c>
      <c r="E6" s="16" t="s">
        <v>765</v>
      </c>
      <c r="F6" s="17">
        <f>E6*(50/250)</f>
        <v>36.2</v>
      </c>
      <c r="G6" s="17">
        <v>79.82</v>
      </c>
      <c r="H6" s="18">
        <f>G6*(50/100)</f>
        <v>39.91</v>
      </c>
      <c r="I6" s="18">
        <f>F6+H6</f>
        <v>76.11</v>
      </c>
      <c r="J6" s="18">
        <v>1</v>
      </c>
      <c r="K6" s="22" t="s">
        <v>20</v>
      </c>
    </row>
    <row r="7" spans="1:11" s="2" customFormat="1" ht="30" customHeight="1">
      <c r="A7" s="15" t="s">
        <v>580</v>
      </c>
      <c r="B7" s="15" t="s">
        <v>766</v>
      </c>
      <c r="C7" s="16">
        <v>38.5</v>
      </c>
      <c r="D7" s="16">
        <v>123.5</v>
      </c>
      <c r="E7" s="16" t="s">
        <v>606</v>
      </c>
      <c r="F7" s="17">
        <f>E7*(50/250)</f>
        <v>32.4</v>
      </c>
      <c r="G7" s="17">
        <v>77.48</v>
      </c>
      <c r="H7" s="18">
        <f>G7*(50/100)</f>
        <v>38.74</v>
      </c>
      <c r="I7" s="18">
        <f>F7+H7</f>
        <v>71.14</v>
      </c>
      <c r="J7" s="18">
        <v>2</v>
      </c>
      <c r="K7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workbookViewId="0" topLeftCell="A1">
      <selection activeCell="K7" sqref="K7:L7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633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767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0.75" customHeight="1">
      <c r="A6" s="15" t="s">
        <v>578</v>
      </c>
      <c r="B6" s="15" t="s">
        <v>768</v>
      </c>
      <c r="C6" s="16">
        <v>84.5</v>
      </c>
      <c r="D6" s="16">
        <v>93</v>
      </c>
      <c r="E6" s="16" t="s">
        <v>762</v>
      </c>
      <c r="F6" s="17">
        <f>E6*(50/250)</f>
        <v>35.5</v>
      </c>
      <c r="G6" s="17">
        <v>75.6</v>
      </c>
      <c r="H6" s="18">
        <f>G6*(50/100)</f>
        <v>37.8</v>
      </c>
      <c r="I6" s="18">
        <f>F6+H6</f>
        <v>73.3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K7" sqref="K7:L7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2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769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3" customHeight="1">
      <c r="A6" s="23">
        <v>1</v>
      </c>
      <c r="B6" s="15" t="s">
        <v>770</v>
      </c>
      <c r="C6" s="16">
        <v>53.5</v>
      </c>
      <c r="D6" s="16">
        <v>82</v>
      </c>
      <c r="E6" s="16" t="s">
        <v>771</v>
      </c>
      <c r="F6" s="17">
        <f>E6*(50/250)</f>
        <v>27.1</v>
      </c>
      <c r="G6" s="17">
        <v>81.58</v>
      </c>
      <c r="H6" s="18">
        <f>G6*(50/100)</f>
        <v>40.79</v>
      </c>
      <c r="I6" s="18">
        <f>F6+H6</f>
        <v>67.89</v>
      </c>
      <c r="J6" s="18">
        <v>1</v>
      </c>
      <c r="K6" s="22" t="s">
        <v>20</v>
      </c>
    </row>
    <row r="7" spans="1:11" s="2" customFormat="1" ht="33" customHeight="1">
      <c r="A7" s="23">
        <v>2</v>
      </c>
      <c r="B7" s="15" t="s">
        <v>772</v>
      </c>
      <c r="C7" s="16">
        <v>60.5</v>
      </c>
      <c r="D7" s="16">
        <v>74</v>
      </c>
      <c r="E7" s="16" t="s">
        <v>543</v>
      </c>
      <c r="F7" s="17">
        <f>E7*(50/250)</f>
        <v>26.900000000000002</v>
      </c>
      <c r="G7" s="17">
        <v>74.38</v>
      </c>
      <c r="H7" s="18">
        <f>G7*(50/100)</f>
        <v>37.19</v>
      </c>
      <c r="I7" s="18">
        <f>F7+H7</f>
        <v>64.09</v>
      </c>
      <c r="J7" s="18">
        <v>2</v>
      </c>
      <c r="K7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B32" sqref="B32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773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30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6" customHeight="1">
      <c r="A6" s="15" t="s">
        <v>578</v>
      </c>
      <c r="B6" s="15" t="s">
        <v>774</v>
      </c>
      <c r="C6" s="16">
        <v>63</v>
      </c>
      <c r="D6" s="16">
        <v>80.5</v>
      </c>
      <c r="E6" s="16" t="s">
        <v>313</v>
      </c>
      <c r="F6" s="17">
        <f>E6*(50/250)</f>
        <v>28.700000000000003</v>
      </c>
      <c r="G6" s="17">
        <v>83.74</v>
      </c>
      <c r="H6" s="18">
        <f>G6*(50/100)</f>
        <v>41.87</v>
      </c>
      <c r="I6" s="18">
        <f>F6+H6</f>
        <v>70.57</v>
      </c>
      <c r="J6" s="18">
        <v>1</v>
      </c>
      <c r="K6" s="22" t="s">
        <v>20</v>
      </c>
    </row>
    <row r="7" spans="1:11" s="2" customFormat="1" ht="36" customHeight="1">
      <c r="A7" s="15" t="s">
        <v>580</v>
      </c>
      <c r="B7" s="15" t="s">
        <v>775</v>
      </c>
      <c r="C7" s="16">
        <v>40</v>
      </c>
      <c r="D7" s="16">
        <v>92.5</v>
      </c>
      <c r="E7" s="16" t="s">
        <v>776</v>
      </c>
      <c r="F7" s="17">
        <f>E7*(50/250)</f>
        <v>26.5</v>
      </c>
      <c r="G7" s="17">
        <v>80.1</v>
      </c>
      <c r="H7" s="18">
        <f>G7*(50/100)</f>
        <v>40.05</v>
      </c>
      <c r="I7" s="18">
        <f>F7+H7</f>
        <v>66.55</v>
      </c>
      <c r="J7" s="18">
        <v>2</v>
      </c>
      <c r="K7" s="22" t="s">
        <v>20</v>
      </c>
    </row>
    <row r="8" spans="1:11" s="2" customFormat="1" ht="36" customHeight="1">
      <c r="A8" s="15" t="s">
        <v>582</v>
      </c>
      <c r="B8" s="15" t="s">
        <v>777</v>
      </c>
      <c r="C8" s="16">
        <v>47.5</v>
      </c>
      <c r="D8" s="16">
        <v>84</v>
      </c>
      <c r="E8" s="16" t="s">
        <v>101</v>
      </c>
      <c r="F8" s="17">
        <f>E8*(50/250)</f>
        <v>26.3</v>
      </c>
      <c r="G8" s="17">
        <v>71.42</v>
      </c>
      <c r="H8" s="18">
        <f>G8*(50/100)</f>
        <v>35.71</v>
      </c>
      <c r="I8" s="18">
        <f>F8+H8</f>
        <v>62.010000000000005</v>
      </c>
      <c r="J8" s="18"/>
      <c r="K8" s="22"/>
    </row>
    <row r="9" spans="1:11" s="2" customFormat="1" ht="36" customHeight="1">
      <c r="A9" s="15" t="s">
        <v>584</v>
      </c>
      <c r="B9" s="15" t="s">
        <v>778</v>
      </c>
      <c r="C9" s="16">
        <v>50.5</v>
      </c>
      <c r="D9" s="16">
        <v>74</v>
      </c>
      <c r="E9" s="16" t="s">
        <v>139</v>
      </c>
      <c r="F9" s="17">
        <f>E9*(50/250)</f>
        <v>24.900000000000002</v>
      </c>
      <c r="G9" s="17">
        <v>79.28</v>
      </c>
      <c r="H9" s="18">
        <f>G9*(50/100)</f>
        <v>39.64</v>
      </c>
      <c r="I9" s="18">
        <f>F9+H9</f>
        <v>64.54</v>
      </c>
      <c r="J9" s="18"/>
      <c r="K9" s="22"/>
    </row>
  </sheetData>
  <sheetProtection/>
  <autoFilter ref="A5:K9">
    <sortState ref="A6:K9">
      <sortCondition sortBy="value" ref="A6:A9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M11" sqref="M11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00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779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33.7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3" customHeight="1">
      <c r="A6" s="15" t="s">
        <v>578</v>
      </c>
      <c r="B6" s="15" t="s">
        <v>780</v>
      </c>
      <c r="C6" s="16">
        <v>86.5</v>
      </c>
      <c r="D6" s="16">
        <v>88.5</v>
      </c>
      <c r="E6" s="16" t="s">
        <v>781</v>
      </c>
      <c r="F6" s="17">
        <f aca="true" t="shared" si="0" ref="F6:F11">E6*(50/250)</f>
        <v>35</v>
      </c>
      <c r="G6" s="17">
        <v>83.3</v>
      </c>
      <c r="H6" s="18">
        <f aca="true" t="shared" si="1" ref="H6:H11">G6*(50/100)</f>
        <v>41.65</v>
      </c>
      <c r="I6" s="18">
        <f aca="true" t="shared" si="2" ref="I6:I11">F6+H6</f>
        <v>76.65</v>
      </c>
      <c r="J6" s="18">
        <v>1</v>
      </c>
      <c r="K6" s="22" t="s">
        <v>20</v>
      </c>
    </row>
    <row r="7" spans="1:11" s="2" customFormat="1" ht="33" customHeight="1">
      <c r="A7" s="15" t="s">
        <v>580</v>
      </c>
      <c r="B7" s="15" t="s">
        <v>782</v>
      </c>
      <c r="C7" s="16">
        <v>83.5</v>
      </c>
      <c r="D7" s="16">
        <v>84</v>
      </c>
      <c r="E7" s="16" t="s">
        <v>438</v>
      </c>
      <c r="F7" s="17">
        <f t="shared" si="0"/>
        <v>33.5</v>
      </c>
      <c r="G7" s="17">
        <v>79.3</v>
      </c>
      <c r="H7" s="18">
        <f t="shared" si="1"/>
        <v>39.65</v>
      </c>
      <c r="I7" s="18">
        <f t="shared" si="2"/>
        <v>73.15</v>
      </c>
      <c r="J7" s="18">
        <v>2</v>
      </c>
      <c r="K7" s="22" t="s">
        <v>20</v>
      </c>
    </row>
    <row r="8" spans="1:11" s="2" customFormat="1" ht="33" customHeight="1">
      <c r="A8" s="15" t="s">
        <v>582</v>
      </c>
      <c r="B8" s="15" t="s">
        <v>783</v>
      </c>
      <c r="C8" s="16">
        <v>54</v>
      </c>
      <c r="D8" s="16">
        <v>82</v>
      </c>
      <c r="E8" s="16" t="s">
        <v>784</v>
      </c>
      <c r="F8" s="17">
        <f t="shared" si="0"/>
        <v>27.200000000000003</v>
      </c>
      <c r="G8" s="17">
        <v>77.92</v>
      </c>
      <c r="H8" s="18">
        <f t="shared" si="1"/>
        <v>38.96</v>
      </c>
      <c r="I8" s="18">
        <f t="shared" si="2"/>
        <v>66.16</v>
      </c>
      <c r="J8" s="18"/>
      <c r="K8" s="22"/>
    </row>
    <row r="9" spans="1:11" s="2" customFormat="1" ht="33" customHeight="1">
      <c r="A9" s="15" t="s">
        <v>584</v>
      </c>
      <c r="B9" s="15" t="s">
        <v>785</v>
      </c>
      <c r="C9" s="16">
        <v>43.5</v>
      </c>
      <c r="D9" s="16">
        <v>91</v>
      </c>
      <c r="E9" s="16" t="s">
        <v>543</v>
      </c>
      <c r="F9" s="17">
        <f t="shared" si="0"/>
        <v>26.900000000000002</v>
      </c>
      <c r="G9" s="17">
        <v>78.86</v>
      </c>
      <c r="H9" s="18">
        <f t="shared" si="1"/>
        <v>39.43</v>
      </c>
      <c r="I9" s="18">
        <f t="shared" si="2"/>
        <v>66.33</v>
      </c>
      <c r="J9" s="18"/>
      <c r="K9" s="22"/>
    </row>
    <row r="10" spans="1:11" s="2" customFormat="1" ht="33" customHeight="1">
      <c r="A10" s="15" t="s">
        <v>586</v>
      </c>
      <c r="B10" s="15" t="s">
        <v>786</v>
      </c>
      <c r="C10" s="16">
        <v>46.5</v>
      </c>
      <c r="D10" s="16">
        <v>78.5</v>
      </c>
      <c r="E10" s="16" t="s">
        <v>787</v>
      </c>
      <c r="F10" s="17">
        <f t="shared" si="0"/>
        <v>25</v>
      </c>
      <c r="G10" s="17">
        <v>72.02</v>
      </c>
      <c r="H10" s="18">
        <f t="shared" si="1"/>
        <v>36.01</v>
      </c>
      <c r="I10" s="18">
        <f t="shared" si="2"/>
        <v>61.01</v>
      </c>
      <c r="J10" s="18"/>
      <c r="K10" s="22"/>
    </row>
    <row r="11" spans="1:11" s="2" customFormat="1" ht="33" customHeight="1">
      <c r="A11" s="15" t="s">
        <v>588</v>
      </c>
      <c r="B11" s="15" t="s">
        <v>788</v>
      </c>
      <c r="C11" s="16">
        <v>44.5</v>
      </c>
      <c r="D11" s="16">
        <v>75</v>
      </c>
      <c r="E11" s="16" t="s">
        <v>235</v>
      </c>
      <c r="F11" s="17">
        <f t="shared" si="0"/>
        <v>23.900000000000002</v>
      </c>
      <c r="G11" s="17">
        <v>0</v>
      </c>
      <c r="H11" s="18">
        <f t="shared" si="1"/>
        <v>0</v>
      </c>
      <c r="I11" s="18">
        <f t="shared" si="2"/>
        <v>23.900000000000002</v>
      </c>
      <c r="J11" s="18"/>
      <c r="K11" s="24"/>
    </row>
  </sheetData>
  <sheetProtection/>
  <autoFilter ref="A5:K11">
    <sortState ref="A6:K11">
      <sortCondition sortBy="value" ref="A6:A11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6" sqref="K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3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789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3" customHeight="1">
      <c r="A6" s="15" t="s">
        <v>578</v>
      </c>
      <c r="B6" s="15" t="s">
        <v>790</v>
      </c>
      <c r="C6" s="16">
        <v>52</v>
      </c>
      <c r="D6" s="16">
        <v>92</v>
      </c>
      <c r="E6" s="16" t="s">
        <v>624</v>
      </c>
      <c r="F6" s="17">
        <f>E6*(50/250)</f>
        <v>28.8</v>
      </c>
      <c r="G6" s="17">
        <v>78.4</v>
      </c>
      <c r="H6" s="18">
        <f>G6*(50/100)</f>
        <v>39.2</v>
      </c>
      <c r="I6" s="18">
        <f>F6+H6</f>
        <v>68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M10" sqref="M10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00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0" customHeight="1">
      <c r="A6" s="25">
        <v>1</v>
      </c>
      <c r="B6" s="15" t="s">
        <v>217</v>
      </c>
      <c r="C6" s="31" t="s">
        <v>112</v>
      </c>
      <c r="D6" s="31" t="s">
        <v>218</v>
      </c>
      <c r="E6" s="16" t="s">
        <v>219</v>
      </c>
      <c r="F6" s="17">
        <f aca="true" t="shared" si="0" ref="F6:F20">E6*(50/250)</f>
        <v>44.2</v>
      </c>
      <c r="G6" s="17">
        <v>83.5</v>
      </c>
      <c r="H6" s="18">
        <f aca="true" t="shared" si="1" ref="H6:H20">G6*(50/100)</f>
        <v>41.75</v>
      </c>
      <c r="I6" s="18">
        <f aca="true" t="shared" si="2" ref="I6:I20">F6+H6</f>
        <v>85.95</v>
      </c>
      <c r="J6" s="18">
        <v>1</v>
      </c>
      <c r="K6" s="22" t="s">
        <v>20</v>
      </c>
    </row>
    <row r="7" spans="1:11" s="2" customFormat="1" ht="30" customHeight="1">
      <c r="A7" s="25">
        <v>2</v>
      </c>
      <c r="B7" s="15" t="s">
        <v>220</v>
      </c>
      <c r="C7" s="31" t="s">
        <v>29</v>
      </c>
      <c r="D7" s="31" t="s">
        <v>221</v>
      </c>
      <c r="E7" s="16" t="s">
        <v>222</v>
      </c>
      <c r="F7" s="17">
        <f t="shared" si="0"/>
        <v>43</v>
      </c>
      <c r="G7" s="17">
        <v>77.08</v>
      </c>
      <c r="H7" s="18">
        <f t="shared" si="1"/>
        <v>38.54</v>
      </c>
      <c r="I7" s="18">
        <f t="shared" si="2"/>
        <v>81.53999999999999</v>
      </c>
      <c r="J7" s="18"/>
      <c r="K7" s="22"/>
    </row>
    <row r="8" spans="1:11" s="2" customFormat="1" ht="30" customHeight="1">
      <c r="A8" s="25">
        <v>3</v>
      </c>
      <c r="B8" s="15" t="s">
        <v>223</v>
      </c>
      <c r="C8" s="31" t="s">
        <v>112</v>
      </c>
      <c r="D8" s="31" t="s">
        <v>224</v>
      </c>
      <c r="E8" s="16" t="s">
        <v>132</v>
      </c>
      <c r="F8" s="17">
        <f t="shared" si="0"/>
        <v>42.2</v>
      </c>
      <c r="G8" s="17">
        <v>81.58</v>
      </c>
      <c r="H8" s="18">
        <f t="shared" si="1"/>
        <v>40.79</v>
      </c>
      <c r="I8" s="18">
        <f t="shared" si="2"/>
        <v>82.99000000000001</v>
      </c>
      <c r="J8" s="18">
        <v>4</v>
      </c>
      <c r="K8" s="22" t="s">
        <v>20</v>
      </c>
    </row>
    <row r="9" spans="1:11" s="2" customFormat="1" ht="30" customHeight="1">
      <c r="A9" s="25">
        <v>4</v>
      </c>
      <c r="B9" s="15" t="s">
        <v>225</v>
      </c>
      <c r="C9" s="31" t="s">
        <v>100</v>
      </c>
      <c r="D9" s="31" t="s">
        <v>163</v>
      </c>
      <c r="E9" s="16" t="s">
        <v>136</v>
      </c>
      <c r="F9" s="17">
        <f t="shared" si="0"/>
        <v>42.1</v>
      </c>
      <c r="G9" s="17">
        <v>82.5</v>
      </c>
      <c r="H9" s="18">
        <f t="shared" si="1"/>
        <v>41.25</v>
      </c>
      <c r="I9" s="18">
        <f t="shared" si="2"/>
        <v>83.35</v>
      </c>
      <c r="J9" s="18">
        <v>3</v>
      </c>
      <c r="K9" s="22" t="s">
        <v>20</v>
      </c>
    </row>
    <row r="10" spans="1:11" s="2" customFormat="1" ht="30" customHeight="1">
      <c r="A10" s="25">
        <v>5</v>
      </c>
      <c r="B10" s="15" t="s">
        <v>226</v>
      </c>
      <c r="C10" s="31" t="s">
        <v>29</v>
      </c>
      <c r="D10" s="31" t="s">
        <v>151</v>
      </c>
      <c r="E10" s="16" t="s">
        <v>227</v>
      </c>
      <c r="F10" s="17">
        <f t="shared" si="0"/>
        <v>41.800000000000004</v>
      </c>
      <c r="G10" s="17">
        <v>84.68</v>
      </c>
      <c r="H10" s="18">
        <f t="shared" si="1"/>
        <v>42.34</v>
      </c>
      <c r="I10" s="18">
        <f t="shared" si="2"/>
        <v>84.14000000000001</v>
      </c>
      <c r="J10" s="18">
        <v>2</v>
      </c>
      <c r="K10" s="22" t="s">
        <v>20</v>
      </c>
    </row>
    <row r="11" spans="1:11" s="2" customFormat="1" ht="30" customHeight="1">
      <c r="A11" s="25">
        <v>6</v>
      </c>
      <c r="B11" s="15" t="s">
        <v>228</v>
      </c>
      <c r="C11" s="31" t="s">
        <v>17</v>
      </c>
      <c r="D11" s="31" t="s">
        <v>175</v>
      </c>
      <c r="E11" s="16" t="s">
        <v>229</v>
      </c>
      <c r="F11" s="17">
        <f t="shared" si="0"/>
        <v>41.2</v>
      </c>
      <c r="G11" s="17">
        <v>77.44</v>
      </c>
      <c r="H11" s="18">
        <f t="shared" si="1"/>
        <v>38.72</v>
      </c>
      <c r="I11" s="18">
        <f t="shared" si="2"/>
        <v>79.92</v>
      </c>
      <c r="J11" s="18"/>
      <c r="K11" s="22"/>
    </row>
    <row r="12" spans="1:11" s="2" customFormat="1" ht="30" customHeight="1">
      <c r="A12" s="25">
        <v>7</v>
      </c>
      <c r="B12" s="15" t="s">
        <v>230</v>
      </c>
      <c r="C12" s="31" t="s">
        <v>39</v>
      </c>
      <c r="D12" s="31" t="s">
        <v>173</v>
      </c>
      <c r="E12" s="16" t="s">
        <v>176</v>
      </c>
      <c r="F12" s="17">
        <f t="shared" si="0"/>
        <v>41.1</v>
      </c>
      <c r="G12" s="17">
        <v>80.72</v>
      </c>
      <c r="H12" s="18">
        <f t="shared" si="1"/>
        <v>40.36</v>
      </c>
      <c r="I12" s="18">
        <f t="shared" si="2"/>
        <v>81.46000000000001</v>
      </c>
      <c r="J12" s="18"/>
      <c r="K12" s="22"/>
    </row>
    <row r="13" spans="1:11" s="2" customFormat="1" ht="30" customHeight="1">
      <c r="A13" s="25">
        <v>8</v>
      </c>
      <c r="B13" s="15" t="s">
        <v>231</v>
      </c>
      <c r="C13" s="31" t="s">
        <v>56</v>
      </c>
      <c r="D13" s="31" t="s">
        <v>232</v>
      </c>
      <c r="E13" s="16" t="s">
        <v>161</v>
      </c>
      <c r="F13" s="17">
        <f t="shared" si="0"/>
        <v>40.7</v>
      </c>
      <c r="G13" s="17">
        <v>79.44</v>
      </c>
      <c r="H13" s="18">
        <f t="shared" si="1"/>
        <v>39.72</v>
      </c>
      <c r="I13" s="18">
        <f t="shared" si="2"/>
        <v>80.42</v>
      </c>
      <c r="J13" s="18"/>
      <c r="K13" s="22"/>
    </row>
    <row r="14" spans="1:11" s="2" customFormat="1" ht="30" customHeight="1">
      <c r="A14" s="25">
        <v>9</v>
      </c>
      <c r="B14" s="15" t="s">
        <v>233</v>
      </c>
      <c r="C14" s="31" t="s">
        <v>22</v>
      </c>
      <c r="D14" s="31" t="s">
        <v>18</v>
      </c>
      <c r="E14" s="16" t="s">
        <v>183</v>
      </c>
      <c r="F14" s="17">
        <f t="shared" si="0"/>
        <v>40.400000000000006</v>
      </c>
      <c r="G14" s="17">
        <v>83</v>
      </c>
      <c r="H14" s="18">
        <f t="shared" si="1"/>
        <v>41.5</v>
      </c>
      <c r="I14" s="18">
        <f t="shared" si="2"/>
        <v>81.9</v>
      </c>
      <c r="J14" s="18"/>
      <c r="K14" s="22"/>
    </row>
    <row r="15" spans="1:11" s="2" customFormat="1" ht="30" customHeight="1">
      <c r="A15" s="25">
        <v>10</v>
      </c>
      <c r="B15" s="15" t="s">
        <v>234</v>
      </c>
      <c r="C15" s="31" t="s">
        <v>90</v>
      </c>
      <c r="D15" s="31" t="s">
        <v>235</v>
      </c>
      <c r="E15" s="16" t="s">
        <v>183</v>
      </c>
      <c r="F15" s="17">
        <f t="shared" si="0"/>
        <v>40.400000000000006</v>
      </c>
      <c r="G15" s="17">
        <v>81.58</v>
      </c>
      <c r="H15" s="18">
        <f t="shared" si="1"/>
        <v>40.79</v>
      </c>
      <c r="I15" s="18">
        <f t="shared" si="2"/>
        <v>81.19</v>
      </c>
      <c r="J15" s="18"/>
      <c r="K15" s="22"/>
    </row>
    <row r="16" spans="1:11" s="2" customFormat="1" ht="30" customHeight="1">
      <c r="A16" s="25">
        <v>11</v>
      </c>
      <c r="B16" s="15" t="s">
        <v>236</v>
      </c>
      <c r="C16" s="31" t="s">
        <v>39</v>
      </c>
      <c r="D16" s="31" t="s">
        <v>160</v>
      </c>
      <c r="E16" s="16" t="s">
        <v>19</v>
      </c>
      <c r="F16" s="17">
        <f t="shared" si="0"/>
        <v>40.300000000000004</v>
      </c>
      <c r="G16" s="17">
        <v>83.54</v>
      </c>
      <c r="H16" s="18">
        <f t="shared" si="1"/>
        <v>41.77</v>
      </c>
      <c r="I16" s="18">
        <f t="shared" si="2"/>
        <v>82.07000000000001</v>
      </c>
      <c r="J16" s="18">
        <v>5</v>
      </c>
      <c r="K16" s="22" t="s">
        <v>20</v>
      </c>
    </row>
    <row r="17" spans="1:11" s="2" customFormat="1" ht="30" customHeight="1">
      <c r="A17" s="25">
        <v>12</v>
      </c>
      <c r="B17" s="15" t="s">
        <v>237</v>
      </c>
      <c r="C17" s="31" t="s">
        <v>238</v>
      </c>
      <c r="D17" s="31" t="s">
        <v>76</v>
      </c>
      <c r="E17" s="16" t="s">
        <v>239</v>
      </c>
      <c r="F17" s="17">
        <f t="shared" si="0"/>
        <v>39.7</v>
      </c>
      <c r="G17" s="17">
        <v>79.44</v>
      </c>
      <c r="H17" s="18">
        <f t="shared" si="1"/>
        <v>39.72</v>
      </c>
      <c r="I17" s="18">
        <f t="shared" si="2"/>
        <v>79.42</v>
      </c>
      <c r="J17" s="18"/>
      <c r="K17" s="22"/>
    </row>
    <row r="18" spans="1:11" s="2" customFormat="1" ht="30" customHeight="1">
      <c r="A18" s="25">
        <v>13</v>
      </c>
      <c r="B18" s="15" t="s">
        <v>240</v>
      </c>
      <c r="C18" s="31" t="s">
        <v>241</v>
      </c>
      <c r="D18" s="31" t="s">
        <v>235</v>
      </c>
      <c r="E18" s="16" t="s">
        <v>239</v>
      </c>
      <c r="F18" s="17">
        <f t="shared" si="0"/>
        <v>39.7</v>
      </c>
      <c r="G18" s="17">
        <v>75.76</v>
      </c>
      <c r="H18" s="18">
        <f t="shared" si="1"/>
        <v>37.88</v>
      </c>
      <c r="I18" s="18">
        <f t="shared" si="2"/>
        <v>77.58000000000001</v>
      </c>
      <c r="J18" s="18"/>
      <c r="K18" s="22"/>
    </row>
    <row r="19" spans="1:11" s="2" customFormat="1" ht="30" customHeight="1">
      <c r="A19" s="25">
        <v>14</v>
      </c>
      <c r="B19" s="15" t="s">
        <v>242</v>
      </c>
      <c r="C19" s="31" t="s">
        <v>29</v>
      </c>
      <c r="D19" s="31" t="s">
        <v>201</v>
      </c>
      <c r="E19" s="16" t="s">
        <v>193</v>
      </c>
      <c r="F19" s="17">
        <f t="shared" si="0"/>
        <v>39.1</v>
      </c>
      <c r="G19" s="17">
        <v>71.36</v>
      </c>
      <c r="H19" s="18">
        <f t="shared" si="1"/>
        <v>35.68</v>
      </c>
      <c r="I19" s="18">
        <f t="shared" si="2"/>
        <v>74.78</v>
      </c>
      <c r="J19" s="18"/>
      <c r="K19" s="22"/>
    </row>
    <row r="20" spans="1:11" s="2" customFormat="1" ht="30" customHeight="1">
      <c r="A20" s="25">
        <v>15</v>
      </c>
      <c r="B20" s="15" t="s">
        <v>243</v>
      </c>
      <c r="C20" s="31" t="s">
        <v>244</v>
      </c>
      <c r="D20" s="31" t="s">
        <v>173</v>
      </c>
      <c r="E20" s="16" t="s">
        <v>245</v>
      </c>
      <c r="F20" s="17">
        <f t="shared" si="0"/>
        <v>39</v>
      </c>
      <c r="G20" s="17">
        <v>76.5</v>
      </c>
      <c r="H20" s="18">
        <f t="shared" si="1"/>
        <v>38.25</v>
      </c>
      <c r="I20" s="18">
        <f t="shared" si="2"/>
        <v>77.25</v>
      </c>
      <c r="J20" s="18"/>
      <c r="K20" s="22"/>
    </row>
  </sheetData>
  <sheetProtection/>
  <autoFilter ref="A5:K20">
    <sortState ref="A6:K20">
      <sortCondition sortBy="value" ref="A6:A20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L15" sqref="L15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7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791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3" customHeight="1">
      <c r="A6" s="15" t="s">
        <v>578</v>
      </c>
      <c r="B6" s="15" t="s">
        <v>792</v>
      </c>
      <c r="C6" s="16">
        <v>59.5</v>
      </c>
      <c r="D6" s="16">
        <v>96.5</v>
      </c>
      <c r="E6" s="16" t="s">
        <v>793</v>
      </c>
      <c r="F6" s="17">
        <f>E6*(50/250)</f>
        <v>31.200000000000003</v>
      </c>
      <c r="G6" s="17">
        <v>81.22</v>
      </c>
      <c r="H6" s="18">
        <f>G6*(50/100)</f>
        <v>40.61</v>
      </c>
      <c r="I6" s="18">
        <f>F6+H6</f>
        <v>71.81</v>
      </c>
      <c r="J6" s="18">
        <v>1</v>
      </c>
      <c r="K6" s="22" t="s">
        <v>20</v>
      </c>
    </row>
    <row r="7" spans="1:11" s="2" customFormat="1" ht="33" customHeight="1">
      <c r="A7" s="15" t="s">
        <v>580</v>
      </c>
      <c r="B7" s="15" t="s">
        <v>794</v>
      </c>
      <c r="C7" s="16">
        <v>52.5</v>
      </c>
      <c r="D7" s="16">
        <v>96</v>
      </c>
      <c r="E7" s="16" t="s">
        <v>795</v>
      </c>
      <c r="F7" s="17">
        <f>E7*(50/250)</f>
        <v>29.700000000000003</v>
      </c>
      <c r="G7" s="17">
        <v>74.8</v>
      </c>
      <c r="H7" s="18">
        <f>G7*(50/100)</f>
        <v>37.4</v>
      </c>
      <c r="I7" s="18">
        <f>F7+H7</f>
        <v>67.1</v>
      </c>
      <c r="J7" s="18"/>
      <c r="K7" s="22"/>
    </row>
    <row r="8" spans="1:11" s="2" customFormat="1" ht="33" customHeight="1">
      <c r="A8" s="15" t="s">
        <v>582</v>
      </c>
      <c r="B8" s="15" t="s">
        <v>796</v>
      </c>
      <c r="C8" s="16">
        <v>49.5</v>
      </c>
      <c r="D8" s="16">
        <v>97.5</v>
      </c>
      <c r="E8" s="16" t="s">
        <v>727</v>
      </c>
      <c r="F8" s="17">
        <f>E8*(50/250)</f>
        <v>29.400000000000002</v>
      </c>
      <c r="G8" s="17">
        <v>79</v>
      </c>
      <c r="H8" s="18">
        <f>G8*(50/100)</f>
        <v>39.5</v>
      </c>
      <c r="I8" s="18">
        <f>F8+H8</f>
        <v>68.9</v>
      </c>
      <c r="J8" s="18">
        <v>2</v>
      </c>
      <c r="K8" s="22" t="s">
        <v>20</v>
      </c>
    </row>
  </sheetData>
  <sheetProtection/>
  <autoFilter ref="A5:K8">
    <sortState ref="A6:K8">
      <sortCondition sortBy="value" ref="A6:A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L15" sqref="L15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50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797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1.5" customHeight="1">
      <c r="A6" s="15" t="s">
        <v>578</v>
      </c>
      <c r="B6" s="15" t="s">
        <v>798</v>
      </c>
      <c r="C6" s="16">
        <v>78.5</v>
      </c>
      <c r="D6" s="16">
        <v>117.5</v>
      </c>
      <c r="E6" s="16" t="s">
        <v>799</v>
      </c>
      <c r="F6" s="17">
        <f>E6*(50/250)</f>
        <v>39.2</v>
      </c>
      <c r="G6" s="17">
        <v>80.14</v>
      </c>
      <c r="H6" s="18">
        <f>G6*(50/100)</f>
        <v>40.07</v>
      </c>
      <c r="I6" s="18">
        <f>F6+H6</f>
        <v>79.27000000000001</v>
      </c>
      <c r="J6" s="18">
        <v>1</v>
      </c>
      <c r="K6" s="22" t="s">
        <v>20</v>
      </c>
    </row>
    <row r="7" spans="1:11" s="2" customFormat="1" ht="31.5" customHeight="1">
      <c r="A7" s="15" t="s">
        <v>580</v>
      </c>
      <c r="B7" s="15" t="s">
        <v>800</v>
      </c>
      <c r="C7" s="16">
        <v>80</v>
      </c>
      <c r="D7" s="16">
        <v>103</v>
      </c>
      <c r="E7" s="16" t="s">
        <v>620</v>
      </c>
      <c r="F7" s="17">
        <f>E7*(50/250)</f>
        <v>36.6</v>
      </c>
      <c r="G7" s="17">
        <v>80.36</v>
      </c>
      <c r="H7" s="18">
        <f>G7*(50/100)</f>
        <v>40.18</v>
      </c>
      <c r="I7" s="18">
        <f>F7+H7</f>
        <v>76.78</v>
      </c>
      <c r="J7" s="18">
        <v>2</v>
      </c>
      <c r="K7" s="22" t="s">
        <v>20</v>
      </c>
    </row>
    <row r="8" spans="1:11" s="2" customFormat="1" ht="31.5" customHeight="1">
      <c r="A8" s="15" t="s">
        <v>582</v>
      </c>
      <c r="B8" s="15" t="s">
        <v>801</v>
      </c>
      <c r="C8" s="16">
        <v>69</v>
      </c>
      <c r="D8" s="16">
        <v>101</v>
      </c>
      <c r="E8" s="16" t="s">
        <v>802</v>
      </c>
      <c r="F8" s="17">
        <f>E8*(50/250)</f>
        <v>34</v>
      </c>
      <c r="G8" s="17">
        <v>68.7</v>
      </c>
      <c r="H8" s="18">
        <f>G8*(50/100)</f>
        <v>34.35</v>
      </c>
      <c r="I8" s="18">
        <f>F8+H8</f>
        <v>68.35</v>
      </c>
      <c r="J8" s="18"/>
      <c r="K8" s="22"/>
    </row>
    <row r="9" spans="1:11" s="2" customFormat="1" ht="31.5" customHeight="1">
      <c r="A9" s="15" t="s">
        <v>584</v>
      </c>
      <c r="B9" s="15" t="s">
        <v>803</v>
      </c>
      <c r="C9" s="16">
        <v>48.5</v>
      </c>
      <c r="D9" s="16">
        <v>110</v>
      </c>
      <c r="E9" s="16" t="s">
        <v>804</v>
      </c>
      <c r="F9" s="17">
        <f>E9*(50/250)</f>
        <v>31.700000000000003</v>
      </c>
      <c r="G9" s="17">
        <v>80.92</v>
      </c>
      <c r="H9" s="18">
        <f>G9*(50/100)</f>
        <v>40.46</v>
      </c>
      <c r="I9" s="18">
        <f>F9+H9</f>
        <v>72.16</v>
      </c>
      <c r="J9" s="18"/>
      <c r="K9" s="22"/>
    </row>
  </sheetData>
  <sheetProtection/>
  <autoFilter ref="A5:K9">
    <sortState ref="A6:K9">
      <sortCondition sortBy="value" ref="A6:A9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M8" sqref="M8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805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6" customHeight="1">
      <c r="A6" s="15" t="s">
        <v>578</v>
      </c>
      <c r="B6" s="15" t="s">
        <v>806</v>
      </c>
      <c r="C6" s="16">
        <v>89</v>
      </c>
      <c r="D6" s="16">
        <v>127</v>
      </c>
      <c r="E6" s="16" t="s">
        <v>807</v>
      </c>
      <c r="F6" s="17">
        <f aca="true" t="shared" si="0" ref="F6:F11">E6*(50/250)</f>
        <v>43.2</v>
      </c>
      <c r="G6" s="17">
        <v>77.8</v>
      </c>
      <c r="H6" s="18">
        <f aca="true" t="shared" si="1" ref="H6:H11">G6*(50/100)</f>
        <v>38.9</v>
      </c>
      <c r="I6" s="18">
        <f aca="true" t="shared" si="2" ref="I6:I11">F6+H6</f>
        <v>82.1</v>
      </c>
      <c r="J6" s="18">
        <v>1</v>
      </c>
      <c r="K6" s="22" t="s">
        <v>20</v>
      </c>
    </row>
    <row r="7" spans="1:11" s="2" customFormat="1" ht="36" customHeight="1">
      <c r="A7" s="15" t="s">
        <v>580</v>
      </c>
      <c r="B7" s="15" t="s">
        <v>808</v>
      </c>
      <c r="C7" s="16">
        <v>87.5</v>
      </c>
      <c r="D7" s="16">
        <v>115.5</v>
      </c>
      <c r="E7" s="16" t="s">
        <v>809</v>
      </c>
      <c r="F7" s="17">
        <f t="shared" si="0"/>
        <v>40.6</v>
      </c>
      <c r="G7" s="17">
        <v>80.7</v>
      </c>
      <c r="H7" s="18">
        <f t="shared" si="1"/>
        <v>40.35</v>
      </c>
      <c r="I7" s="18">
        <f t="shared" si="2"/>
        <v>80.95</v>
      </c>
      <c r="J7" s="18">
        <v>2</v>
      </c>
      <c r="K7" s="22" t="s">
        <v>20</v>
      </c>
    </row>
    <row r="8" spans="1:11" s="2" customFormat="1" ht="36" customHeight="1">
      <c r="A8" s="15" t="s">
        <v>582</v>
      </c>
      <c r="B8" s="15" t="s">
        <v>810</v>
      </c>
      <c r="C8" s="16">
        <v>71.5</v>
      </c>
      <c r="D8" s="16">
        <v>112</v>
      </c>
      <c r="E8" s="16" t="s">
        <v>87</v>
      </c>
      <c r="F8" s="17">
        <f t="shared" si="0"/>
        <v>36.7</v>
      </c>
      <c r="G8" s="17">
        <v>78.9</v>
      </c>
      <c r="H8" s="18">
        <f t="shared" si="1"/>
        <v>39.45</v>
      </c>
      <c r="I8" s="18">
        <f t="shared" si="2"/>
        <v>76.15</v>
      </c>
      <c r="J8" s="18"/>
      <c r="K8" s="22"/>
    </row>
    <row r="9" spans="1:11" s="2" customFormat="1" ht="36" customHeight="1">
      <c r="A9" s="15" t="s">
        <v>584</v>
      </c>
      <c r="B9" s="15" t="s">
        <v>811</v>
      </c>
      <c r="C9" s="16">
        <v>78</v>
      </c>
      <c r="D9" s="16">
        <v>101</v>
      </c>
      <c r="E9" s="16" t="s">
        <v>812</v>
      </c>
      <c r="F9" s="17">
        <f t="shared" si="0"/>
        <v>35.800000000000004</v>
      </c>
      <c r="G9" s="17">
        <v>76.84</v>
      </c>
      <c r="H9" s="18">
        <f t="shared" si="1"/>
        <v>38.42</v>
      </c>
      <c r="I9" s="18">
        <f t="shared" si="2"/>
        <v>74.22</v>
      </c>
      <c r="J9" s="18"/>
      <c r="K9" s="22"/>
    </row>
    <row r="10" spans="1:11" s="2" customFormat="1" ht="36" customHeight="1">
      <c r="A10" s="15" t="s">
        <v>586</v>
      </c>
      <c r="B10" s="15" t="s">
        <v>813</v>
      </c>
      <c r="C10" s="16">
        <v>68</v>
      </c>
      <c r="D10" s="16">
        <v>108.5</v>
      </c>
      <c r="E10" s="16" t="s">
        <v>259</v>
      </c>
      <c r="F10" s="17">
        <f t="shared" si="0"/>
        <v>35.300000000000004</v>
      </c>
      <c r="G10" s="17">
        <v>75.46</v>
      </c>
      <c r="H10" s="18">
        <f t="shared" si="1"/>
        <v>37.73</v>
      </c>
      <c r="I10" s="18">
        <f t="shared" si="2"/>
        <v>73.03</v>
      </c>
      <c r="J10" s="18"/>
      <c r="K10" s="22"/>
    </row>
    <row r="11" spans="1:11" s="2" customFormat="1" ht="36" customHeight="1">
      <c r="A11" s="15" t="s">
        <v>588</v>
      </c>
      <c r="B11" s="15" t="s">
        <v>814</v>
      </c>
      <c r="C11" s="16">
        <v>59</v>
      </c>
      <c r="D11" s="16">
        <v>105</v>
      </c>
      <c r="E11" s="16" t="s">
        <v>736</v>
      </c>
      <c r="F11" s="17">
        <f t="shared" si="0"/>
        <v>32.800000000000004</v>
      </c>
      <c r="G11" s="17">
        <v>74.8</v>
      </c>
      <c r="H11" s="18">
        <f t="shared" si="1"/>
        <v>37.4</v>
      </c>
      <c r="I11" s="18">
        <f t="shared" si="2"/>
        <v>70.2</v>
      </c>
      <c r="J11" s="18"/>
      <c r="K11" s="22"/>
    </row>
  </sheetData>
  <sheetProtection/>
  <autoFilter ref="A5:K11">
    <sortState ref="A6:K11">
      <sortCondition sortBy="value" ref="A6:A11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workbookViewId="0" topLeftCell="A1">
      <selection activeCell="L17" sqref="L17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8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633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815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7.5" customHeight="1">
      <c r="A6" s="15" t="s">
        <v>578</v>
      </c>
      <c r="B6" s="15" t="s">
        <v>816</v>
      </c>
      <c r="C6" s="16">
        <v>77.5</v>
      </c>
      <c r="D6" s="16">
        <v>74</v>
      </c>
      <c r="E6" s="16">
        <v>151.5</v>
      </c>
      <c r="F6" s="17">
        <f>E6*(50/250)</f>
        <v>30.3</v>
      </c>
      <c r="G6" s="17">
        <v>71.2</v>
      </c>
      <c r="H6" s="18">
        <f>G6*(50/100)</f>
        <v>35.6</v>
      </c>
      <c r="I6" s="18">
        <f>F6+H6</f>
        <v>65.9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L1" sqref="L1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8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633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817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6" customHeight="1">
      <c r="A6" s="15" t="s">
        <v>578</v>
      </c>
      <c r="B6" s="15" t="s">
        <v>818</v>
      </c>
      <c r="C6" s="16">
        <v>76.5</v>
      </c>
      <c r="D6" s="16">
        <v>93.5</v>
      </c>
      <c r="E6" s="16" t="s">
        <v>802</v>
      </c>
      <c r="F6" s="17">
        <f>E6*(50/250)</f>
        <v>34</v>
      </c>
      <c r="G6" s="17">
        <v>75.2</v>
      </c>
      <c r="H6" s="18">
        <f>G6*(50/100)</f>
        <v>37.6</v>
      </c>
      <c r="I6" s="18">
        <f>F6+H6</f>
        <v>71.6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M6" sqref="M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819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6.75" customHeight="1">
      <c r="A6" s="15" t="s">
        <v>578</v>
      </c>
      <c r="B6" s="15" t="s">
        <v>820</v>
      </c>
      <c r="C6" s="16">
        <v>72</v>
      </c>
      <c r="D6" s="16">
        <v>127.5</v>
      </c>
      <c r="E6" s="16" t="s">
        <v>403</v>
      </c>
      <c r="F6" s="17">
        <f>E6*(50/250)</f>
        <v>39.900000000000006</v>
      </c>
      <c r="G6" s="17">
        <v>72</v>
      </c>
      <c r="H6" s="18">
        <f>G6*(50/100)</f>
        <v>36</v>
      </c>
      <c r="I6" s="18">
        <f>F6+H6</f>
        <v>75.9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L2" sqref="L2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3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688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821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6" customHeight="1">
      <c r="A6" s="15" t="s">
        <v>578</v>
      </c>
      <c r="B6" s="15" t="s">
        <v>822</v>
      </c>
      <c r="C6" s="16">
        <v>76.5</v>
      </c>
      <c r="D6" s="16">
        <v>97.5</v>
      </c>
      <c r="E6" s="16" t="s">
        <v>604</v>
      </c>
      <c r="F6" s="17">
        <f>E6*(50/250)</f>
        <v>34.800000000000004</v>
      </c>
      <c r="G6" s="17">
        <v>74</v>
      </c>
      <c r="H6" s="18">
        <f>G6*(50/100)</f>
        <v>37</v>
      </c>
      <c r="I6" s="18">
        <f>F6+H6</f>
        <v>71.80000000000001</v>
      </c>
      <c r="J6" s="18">
        <v>2</v>
      </c>
      <c r="K6" s="22" t="s">
        <v>20</v>
      </c>
    </row>
    <row r="7" spans="1:11" s="2" customFormat="1" ht="36" customHeight="1">
      <c r="A7" s="15" t="s">
        <v>580</v>
      </c>
      <c r="B7" s="15" t="s">
        <v>823</v>
      </c>
      <c r="C7" s="16">
        <v>69</v>
      </c>
      <c r="D7" s="16">
        <v>96</v>
      </c>
      <c r="E7" s="16" t="s">
        <v>678</v>
      </c>
      <c r="F7" s="17">
        <f>E7*(50/250)</f>
        <v>33</v>
      </c>
      <c r="G7" s="17">
        <v>80.4</v>
      </c>
      <c r="H7" s="18">
        <f>G7*(50/100)</f>
        <v>40.2</v>
      </c>
      <c r="I7" s="18">
        <f>F7+H7</f>
        <v>73.2</v>
      </c>
      <c r="J7" s="18">
        <v>1</v>
      </c>
      <c r="K7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L5" sqref="L5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825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6.75" customHeight="1">
      <c r="A6" s="15" t="s">
        <v>578</v>
      </c>
      <c r="B6" s="15" t="s">
        <v>826</v>
      </c>
      <c r="C6" s="16">
        <v>63.5</v>
      </c>
      <c r="D6" s="16">
        <v>106</v>
      </c>
      <c r="E6" s="16" t="s">
        <v>827</v>
      </c>
      <c r="F6" s="17">
        <f>E6*(50/250)</f>
        <v>33.9</v>
      </c>
      <c r="G6" s="17">
        <v>80.88</v>
      </c>
      <c r="H6" s="18">
        <f>G6*(50/100)</f>
        <v>40.44</v>
      </c>
      <c r="I6" s="18">
        <f>F6+H6</f>
        <v>74.34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J16" sqref="J1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00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828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48" customHeight="1">
      <c r="A6" s="23">
        <v>1</v>
      </c>
      <c r="B6" s="15" t="s">
        <v>829</v>
      </c>
      <c r="C6" s="16">
        <v>71</v>
      </c>
      <c r="D6" s="16">
        <v>95</v>
      </c>
      <c r="E6" s="16" t="s">
        <v>660</v>
      </c>
      <c r="F6" s="17">
        <f>E6*(50/250)</f>
        <v>33.2</v>
      </c>
      <c r="G6" s="17">
        <v>81.58</v>
      </c>
      <c r="H6" s="18">
        <f>G6*(50/100)</f>
        <v>40.79</v>
      </c>
      <c r="I6" s="18">
        <f>F6+H6</f>
        <v>73.99000000000001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2">
      <selection activeCell="L5" sqref="L5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8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830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3.75" customHeight="1">
      <c r="A6" s="23">
        <v>1</v>
      </c>
      <c r="B6" s="15" t="s">
        <v>831</v>
      </c>
      <c r="C6" s="16">
        <v>70.5</v>
      </c>
      <c r="D6" s="16">
        <v>85</v>
      </c>
      <c r="E6" s="16" t="s">
        <v>613</v>
      </c>
      <c r="F6" s="17">
        <f>E6*(50/250)</f>
        <v>31.1</v>
      </c>
      <c r="G6" s="17">
        <v>82.48</v>
      </c>
      <c r="H6" s="18">
        <f>G6*(50/100)</f>
        <v>41.24</v>
      </c>
      <c r="I6" s="18">
        <f>F6+H6</f>
        <v>72.34</v>
      </c>
      <c r="J6" s="18">
        <v>1</v>
      </c>
      <c r="K6" s="22" t="s">
        <v>20</v>
      </c>
    </row>
    <row r="7" spans="1:11" s="2" customFormat="1" ht="33.75" customHeight="1">
      <c r="A7" s="23">
        <v>2</v>
      </c>
      <c r="B7" s="15" t="s">
        <v>832</v>
      </c>
      <c r="C7" s="16">
        <v>70.5</v>
      </c>
      <c r="D7" s="16">
        <v>82.5</v>
      </c>
      <c r="E7" s="16" t="s">
        <v>833</v>
      </c>
      <c r="F7" s="17">
        <f>E7*(50/250)</f>
        <v>30.6</v>
      </c>
      <c r="G7" s="17">
        <v>76.58</v>
      </c>
      <c r="H7" s="18">
        <f>G7*(50/100)</f>
        <v>38.29</v>
      </c>
      <c r="I7" s="18">
        <f>F7+H7</f>
        <v>68.89</v>
      </c>
      <c r="J7" s="18"/>
      <c r="K7" s="22"/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="130" zoomScaleNormal="130" workbookViewId="0" topLeftCell="A2">
      <selection activeCell="M10" sqref="M10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5.25390625" style="0" bestFit="1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246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247</v>
      </c>
      <c r="D4" s="9"/>
      <c r="E4" s="9"/>
      <c r="F4" s="10"/>
      <c r="G4" s="11" t="s">
        <v>248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8.5" customHeight="1">
      <c r="A6" s="25">
        <v>1</v>
      </c>
      <c r="B6" s="15" t="s">
        <v>249</v>
      </c>
      <c r="C6" s="31" t="s">
        <v>104</v>
      </c>
      <c r="D6" s="31" t="s">
        <v>147</v>
      </c>
      <c r="E6" s="16" t="s">
        <v>158</v>
      </c>
      <c r="F6" s="17">
        <f aca="true" t="shared" si="0" ref="F6:F19">E6*(40/250)</f>
        <v>32.64</v>
      </c>
      <c r="G6" s="17">
        <v>82.64</v>
      </c>
      <c r="H6" s="18">
        <f aca="true" t="shared" si="1" ref="H6:H19">G6*(60/100)</f>
        <v>49.583999999999996</v>
      </c>
      <c r="I6" s="18">
        <f aca="true" t="shared" si="2" ref="I6:I19">F6+H6</f>
        <v>82.22399999999999</v>
      </c>
      <c r="J6" s="18">
        <v>2</v>
      </c>
      <c r="K6" s="22" t="s">
        <v>20</v>
      </c>
    </row>
    <row r="7" spans="1:11" s="2" customFormat="1" ht="28.5" customHeight="1">
      <c r="A7" s="25">
        <v>2</v>
      </c>
      <c r="B7" s="15" t="s">
        <v>250</v>
      </c>
      <c r="C7" s="31" t="s">
        <v>75</v>
      </c>
      <c r="D7" s="31" t="s">
        <v>212</v>
      </c>
      <c r="E7" s="16" t="s">
        <v>206</v>
      </c>
      <c r="F7" s="17">
        <f t="shared" si="0"/>
        <v>30.48</v>
      </c>
      <c r="G7" s="17">
        <v>86.54</v>
      </c>
      <c r="H7" s="18">
        <f t="shared" si="1"/>
        <v>51.924</v>
      </c>
      <c r="I7" s="18">
        <f t="shared" si="2"/>
        <v>82.404</v>
      </c>
      <c r="J7" s="18">
        <v>1</v>
      </c>
      <c r="K7" s="22" t="s">
        <v>20</v>
      </c>
    </row>
    <row r="8" spans="1:11" s="2" customFormat="1" ht="28.5" customHeight="1">
      <c r="A8" s="25">
        <v>3</v>
      </c>
      <c r="B8" s="15" t="s">
        <v>251</v>
      </c>
      <c r="C8" s="31" t="s">
        <v>48</v>
      </c>
      <c r="D8" s="31" t="s">
        <v>252</v>
      </c>
      <c r="E8" s="16" t="s">
        <v>253</v>
      </c>
      <c r="F8" s="17">
        <f t="shared" si="0"/>
        <v>29.2</v>
      </c>
      <c r="G8" s="17">
        <v>73.2</v>
      </c>
      <c r="H8" s="18">
        <f t="shared" si="1"/>
        <v>43.92</v>
      </c>
      <c r="I8" s="18">
        <f t="shared" si="2"/>
        <v>73.12</v>
      </c>
      <c r="J8" s="18"/>
      <c r="K8" s="22"/>
    </row>
    <row r="9" spans="1:11" s="2" customFormat="1" ht="28.5" customHeight="1">
      <c r="A9" s="25">
        <v>4</v>
      </c>
      <c r="B9" s="15" t="s">
        <v>254</v>
      </c>
      <c r="C9" s="31" t="s">
        <v>255</v>
      </c>
      <c r="D9" s="31" t="s">
        <v>196</v>
      </c>
      <c r="E9" s="16" t="s">
        <v>256</v>
      </c>
      <c r="F9" s="17">
        <f t="shared" si="0"/>
        <v>28.72</v>
      </c>
      <c r="G9" s="17">
        <v>81.6</v>
      </c>
      <c r="H9" s="18">
        <f t="shared" si="1"/>
        <v>48.959999999999994</v>
      </c>
      <c r="I9" s="18">
        <f t="shared" si="2"/>
        <v>77.67999999999999</v>
      </c>
      <c r="J9" s="18">
        <v>3</v>
      </c>
      <c r="K9" s="22" t="s">
        <v>20</v>
      </c>
    </row>
    <row r="10" spans="1:11" s="2" customFormat="1" ht="28.5" customHeight="1">
      <c r="A10" s="25">
        <v>5</v>
      </c>
      <c r="B10" s="15" t="s">
        <v>257</v>
      </c>
      <c r="C10" s="31" t="s">
        <v>258</v>
      </c>
      <c r="D10" s="31" t="s">
        <v>65</v>
      </c>
      <c r="E10" s="16" t="s">
        <v>259</v>
      </c>
      <c r="F10" s="17">
        <f t="shared" si="0"/>
        <v>28.240000000000002</v>
      </c>
      <c r="G10" s="17">
        <v>78.26</v>
      </c>
      <c r="H10" s="18">
        <f t="shared" si="1"/>
        <v>46.956</v>
      </c>
      <c r="I10" s="18">
        <f t="shared" si="2"/>
        <v>75.196</v>
      </c>
      <c r="J10" s="18"/>
      <c r="K10" s="22"/>
    </row>
    <row r="11" spans="1:11" s="2" customFormat="1" ht="28.5" customHeight="1">
      <c r="A11" s="25">
        <v>6</v>
      </c>
      <c r="B11" s="15" t="s">
        <v>260</v>
      </c>
      <c r="C11" s="31" t="s">
        <v>261</v>
      </c>
      <c r="D11" s="31" t="s">
        <v>262</v>
      </c>
      <c r="E11" s="16" t="s">
        <v>263</v>
      </c>
      <c r="F11" s="17">
        <f t="shared" si="0"/>
        <v>26.88</v>
      </c>
      <c r="G11" s="17">
        <v>80.58</v>
      </c>
      <c r="H11" s="18">
        <f t="shared" si="1"/>
        <v>48.348</v>
      </c>
      <c r="I11" s="18">
        <f t="shared" si="2"/>
        <v>75.228</v>
      </c>
      <c r="J11" s="18">
        <v>5</v>
      </c>
      <c r="K11" s="22" t="s">
        <v>20</v>
      </c>
    </row>
    <row r="12" spans="1:11" s="2" customFormat="1" ht="28.5" customHeight="1">
      <c r="A12" s="25">
        <v>7</v>
      </c>
      <c r="B12" s="15" t="s">
        <v>264</v>
      </c>
      <c r="C12" s="31" t="s">
        <v>39</v>
      </c>
      <c r="D12" s="31" t="s">
        <v>153</v>
      </c>
      <c r="E12" s="16" t="s">
        <v>265</v>
      </c>
      <c r="F12" s="17">
        <f t="shared" si="0"/>
        <v>26.400000000000002</v>
      </c>
      <c r="G12" s="17">
        <v>68.48</v>
      </c>
      <c r="H12" s="18">
        <f t="shared" si="1"/>
        <v>41.088</v>
      </c>
      <c r="I12" s="18">
        <f t="shared" si="2"/>
        <v>67.488</v>
      </c>
      <c r="J12" s="18"/>
      <c r="K12" s="22"/>
    </row>
    <row r="13" spans="1:11" s="2" customFormat="1" ht="28.5" customHeight="1">
      <c r="A13" s="25">
        <v>8</v>
      </c>
      <c r="B13" s="15" t="s">
        <v>266</v>
      </c>
      <c r="C13" s="31" t="s">
        <v>267</v>
      </c>
      <c r="D13" s="31" t="s">
        <v>268</v>
      </c>
      <c r="E13" s="16" t="s">
        <v>269</v>
      </c>
      <c r="F13" s="17">
        <f t="shared" si="0"/>
        <v>25.52</v>
      </c>
      <c r="G13" s="17">
        <v>79.56</v>
      </c>
      <c r="H13" s="18">
        <f t="shared" si="1"/>
        <v>47.736</v>
      </c>
      <c r="I13" s="18">
        <f t="shared" si="2"/>
        <v>73.256</v>
      </c>
      <c r="J13" s="18"/>
      <c r="K13" s="22"/>
    </row>
    <row r="14" spans="1:11" s="2" customFormat="1" ht="28.5" customHeight="1">
      <c r="A14" s="25">
        <v>9</v>
      </c>
      <c r="B14" s="15" t="s">
        <v>270</v>
      </c>
      <c r="C14" s="31" t="s">
        <v>271</v>
      </c>
      <c r="D14" s="31" t="s">
        <v>272</v>
      </c>
      <c r="E14" s="16" t="s">
        <v>273</v>
      </c>
      <c r="F14" s="17">
        <f t="shared" si="0"/>
        <v>24.96</v>
      </c>
      <c r="G14" s="17">
        <v>82.28</v>
      </c>
      <c r="H14" s="18">
        <f t="shared" si="1"/>
        <v>49.368</v>
      </c>
      <c r="I14" s="18">
        <f t="shared" si="2"/>
        <v>74.328</v>
      </c>
      <c r="J14" s="18"/>
      <c r="K14" s="22"/>
    </row>
    <row r="15" spans="1:11" s="2" customFormat="1" ht="28.5" customHeight="1">
      <c r="A15" s="25">
        <v>10</v>
      </c>
      <c r="B15" s="15" t="s">
        <v>274</v>
      </c>
      <c r="C15" s="31" t="s">
        <v>275</v>
      </c>
      <c r="D15" s="31" t="s">
        <v>17</v>
      </c>
      <c r="E15" s="16" t="s">
        <v>276</v>
      </c>
      <c r="F15" s="17">
        <f t="shared" si="0"/>
        <v>24.16</v>
      </c>
      <c r="G15" s="17">
        <v>75.24</v>
      </c>
      <c r="H15" s="18">
        <f t="shared" si="1"/>
        <v>45.144</v>
      </c>
      <c r="I15" s="18">
        <f t="shared" si="2"/>
        <v>69.304</v>
      </c>
      <c r="J15" s="18"/>
      <c r="K15" s="22"/>
    </row>
    <row r="16" spans="1:11" s="2" customFormat="1" ht="28.5" customHeight="1">
      <c r="A16" s="25">
        <v>11</v>
      </c>
      <c r="B16" s="15" t="s">
        <v>277</v>
      </c>
      <c r="C16" s="31" t="s">
        <v>278</v>
      </c>
      <c r="D16" s="31" t="s">
        <v>104</v>
      </c>
      <c r="E16" s="16" t="s">
        <v>279</v>
      </c>
      <c r="F16" s="17">
        <f t="shared" si="0"/>
        <v>23.68</v>
      </c>
      <c r="G16" s="17">
        <v>86.92</v>
      </c>
      <c r="H16" s="18">
        <f t="shared" si="1"/>
        <v>52.152</v>
      </c>
      <c r="I16" s="18">
        <f t="shared" si="2"/>
        <v>75.832</v>
      </c>
      <c r="J16" s="18">
        <v>4</v>
      </c>
      <c r="K16" s="22" t="s">
        <v>20</v>
      </c>
    </row>
    <row r="17" spans="1:11" s="2" customFormat="1" ht="28.5" customHeight="1">
      <c r="A17" s="25">
        <v>12</v>
      </c>
      <c r="B17" s="15" t="s">
        <v>280</v>
      </c>
      <c r="C17" s="31" t="s">
        <v>281</v>
      </c>
      <c r="D17" s="31" t="s">
        <v>282</v>
      </c>
      <c r="E17" s="16" t="s">
        <v>283</v>
      </c>
      <c r="F17" s="17">
        <f t="shared" si="0"/>
        <v>23.28</v>
      </c>
      <c r="G17" s="17">
        <v>76.16</v>
      </c>
      <c r="H17" s="18">
        <f t="shared" si="1"/>
        <v>45.696</v>
      </c>
      <c r="I17" s="18">
        <f t="shared" si="2"/>
        <v>68.976</v>
      </c>
      <c r="J17" s="18"/>
      <c r="K17" s="22"/>
    </row>
    <row r="18" spans="1:11" s="2" customFormat="1" ht="28.5" customHeight="1">
      <c r="A18" s="25">
        <v>13</v>
      </c>
      <c r="B18" s="15" t="s">
        <v>284</v>
      </c>
      <c r="C18" s="31" t="s">
        <v>285</v>
      </c>
      <c r="D18" s="31" t="s">
        <v>211</v>
      </c>
      <c r="E18" s="16" t="s">
        <v>286</v>
      </c>
      <c r="F18" s="17">
        <f t="shared" si="0"/>
        <v>22.400000000000002</v>
      </c>
      <c r="G18" s="17">
        <v>83.24</v>
      </c>
      <c r="H18" s="18">
        <f t="shared" si="1"/>
        <v>49.943999999999996</v>
      </c>
      <c r="I18" s="18">
        <f t="shared" si="2"/>
        <v>72.344</v>
      </c>
      <c r="J18" s="18"/>
      <c r="K18" s="22"/>
    </row>
    <row r="19" spans="1:11" s="2" customFormat="1" ht="28.5" customHeight="1">
      <c r="A19" s="25">
        <v>14</v>
      </c>
      <c r="B19" s="15" t="s">
        <v>287</v>
      </c>
      <c r="C19" s="31" t="s">
        <v>271</v>
      </c>
      <c r="D19" s="31" t="s">
        <v>288</v>
      </c>
      <c r="E19" s="16" t="s">
        <v>289</v>
      </c>
      <c r="F19" s="17">
        <f t="shared" si="0"/>
        <v>22.240000000000002</v>
      </c>
      <c r="G19" s="17">
        <v>71.26</v>
      </c>
      <c r="H19" s="18">
        <f t="shared" si="1"/>
        <v>42.756</v>
      </c>
      <c r="I19" s="18">
        <f t="shared" si="2"/>
        <v>64.99600000000001</v>
      </c>
      <c r="J19" s="18"/>
      <c r="K19" s="22"/>
    </row>
  </sheetData>
  <sheetProtection/>
  <autoFilter ref="A5:K19">
    <sortState ref="A6:K19">
      <sortCondition sortBy="value" ref="A6:A19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M4" sqref="M4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8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834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6.75" customHeight="1">
      <c r="A6" s="15" t="s">
        <v>578</v>
      </c>
      <c r="B6" s="15" t="s">
        <v>835</v>
      </c>
      <c r="C6" s="16">
        <v>53.5</v>
      </c>
      <c r="D6" s="16">
        <v>126</v>
      </c>
      <c r="E6" s="16" t="s">
        <v>256</v>
      </c>
      <c r="F6" s="17">
        <f>E6*(50/250)</f>
        <v>35.9</v>
      </c>
      <c r="G6" s="17">
        <v>82.74</v>
      </c>
      <c r="H6" s="18">
        <f>G6*(50/100)</f>
        <v>41.37</v>
      </c>
      <c r="I6" s="18">
        <f>F6+H6</f>
        <v>77.27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N18" sqref="N18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7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836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1.5" customHeight="1">
      <c r="A6" s="15" t="s">
        <v>578</v>
      </c>
      <c r="B6" s="15" t="s">
        <v>837</v>
      </c>
      <c r="C6" s="16">
        <v>54.5</v>
      </c>
      <c r="D6" s="16">
        <v>123.5</v>
      </c>
      <c r="E6" s="16" t="s">
        <v>838</v>
      </c>
      <c r="F6" s="17">
        <f>E6*(50/250)</f>
        <v>35.6</v>
      </c>
      <c r="G6" s="17">
        <v>81.76</v>
      </c>
      <c r="H6" s="18">
        <f>G6*(50/100)</f>
        <v>40.88</v>
      </c>
      <c r="I6" s="18">
        <f>F6+H6</f>
        <v>76.48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selection activeCell="M5" sqref="M5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839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3" customHeight="1">
      <c r="A6" s="15" t="s">
        <v>578</v>
      </c>
      <c r="B6" s="15" t="s">
        <v>840</v>
      </c>
      <c r="C6" s="16">
        <v>59.5</v>
      </c>
      <c r="D6" s="16">
        <v>100.5</v>
      </c>
      <c r="E6" s="16" t="s">
        <v>708</v>
      </c>
      <c r="F6" s="17">
        <f>E6*(50/250)</f>
        <v>32</v>
      </c>
      <c r="G6" s="17">
        <v>80.92</v>
      </c>
      <c r="H6" s="18">
        <f>G6*(50/100)</f>
        <v>40.46</v>
      </c>
      <c r="I6" s="18">
        <f>F6+H6</f>
        <v>72.46000000000001</v>
      </c>
      <c r="J6" s="18">
        <v>1</v>
      </c>
      <c r="K6" s="22" t="s">
        <v>20</v>
      </c>
    </row>
    <row r="7" spans="1:11" s="2" customFormat="1" ht="33" customHeight="1">
      <c r="A7" s="15" t="s">
        <v>580</v>
      </c>
      <c r="B7" s="15" t="s">
        <v>841</v>
      </c>
      <c r="C7" s="16">
        <v>54</v>
      </c>
      <c r="D7" s="16">
        <v>96</v>
      </c>
      <c r="E7" s="16" t="s">
        <v>636</v>
      </c>
      <c r="F7" s="17">
        <f>E7*(50/250)</f>
        <v>30</v>
      </c>
      <c r="G7" s="17">
        <v>81.34</v>
      </c>
      <c r="H7" s="18">
        <f>G7*(50/100)</f>
        <v>40.67</v>
      </c>
      <c r="I7" s="18">
        <f>F7+H7</f>
        <v>70.67</v>
      </c>
      <c r="J7" s="18"/>
      <c r="K7" s="22"/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N10" sqref="N10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7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842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247</v>
      </c>
      <c r="D4" s="9"/>
      <c r="E4" s="9"/>
      <c r="F4" s="10"/>
      <c r="G4" s="11" t="s">
        <v>248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33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3" customHeight="1">
      <c r="A6" s="15" t="s">
        <v>578</v>
      </c>
      <c r="B6" s="15" t="s">
        <v>843</v>
      </c>
      <c r="C6" s="16">
        <v>65</v>
      </c>
      <c r="D6" s="16">
        <v>94.5</v>
      </c>
      <c r="E6" s="16" t="s">
        <v>269</v>
      </c>
      <c r="F6" s="17">
        <f>E6*(40/250)</f>
        <v>25.52</v>
      </c>
      <c r="G6" s="17">
        <v>79.7</v>
      </c>
      <c r="H6" s="18">
        <f>G6*(60/100)</f>
        <v>47.82</v>
      </c>
      <c r="I6" s="18">
        <f>F6+H6</f>
        <v>73.34</v>
      </c>
      <c r="J6" s="18"/>
      <c r="K6" s="22"/>
    </row>
    <row r="7" spans="1:11" s="2" customFormat="1" ht="33" customHeight="1">
      <c r="A7" s="15" t="s">
        <v>580</v>
      </c>
      <c r="B7" s="15" t="s">
        <v>844</v>
      </c>
      <c r="C7" s="16">
        <v>79</v>
      </c>
      <c r="D7" s="16">
        <v>71.5</v>
      </c>
      <c r="E7" s="16" t="s">
        <v>845</v>
      </c>
      <c r="F7" s="17">
        <f>E7*(40/250)</f>
        <v>24.080000000000002</v>
      </c>
      <c r="G7" s="17">
        <v>83.76</v>
      </c>
      <c r="H7" s="18">
        <f>G7*(60/100)</f>
        <v>50.256</v>
      </c>
      <c r="I7" s="18">
        <f>F7+H7</f>
        <v>74.336</v>
      </c>
      <c r="J7" s="18">
        <v>1</v>
      </c>
      <c r="K7" s="22" t="s">
        <v>20</v>
      </c>
    </row>
    <row r="8" spans="1:11" s="2" customFormat="1" ht="33" customHeight="1">
      <c r="A8" s="15" t="s">
        <v>582</v>
      </c>
      <c r="B8" s="15" t="s">
        <v>846</v>
      </c>
      <c r="C8" s="16">
        <v>62</v>
      </c>
      <c r="D8" s="16">
        <v>69</v>
      </c>
      <c r="E8" s="16" t="s">
        <v>847</v>
      </c>
      <c r="F8" s="17">
        <f>E8*(40/250)</f>
        <v>20.96</v>
      </c>
      <c r="G8" s="17">
        <v>74.52</v>
      </c>
      <c r="H8" s="18">
        <f>G8*(60/100)</f>
        <v>44.711999999999996</v>
      </c>
      <c r="I8" s="18">
        <f>F8+H8</f>
        <v>65.672</v>
      </c>
      <c r="J8" s="18"/>
      <c r="K8" s="22"/>
    </row>
  </sheetData>
  <sheetProtection/>
  <autoFilter ref="A5:K8">
    <sortState ref="A6:K8">
      <sortCondition sortBy="value" ref="A6:A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selection activeCell="Q12" sqref="Q12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3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848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247</v>
      </c>
      <c r="D4" s="9"/>
      <c r="E4" s="9"/>
      <c r="F4" s="10"/>
      <c r="G4" s="11" t="s">
        <v>248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6" customHeight="1">
      <c r="A6" s="15" t="s">
        <v>578</v>
      </c>
      <c r="B6" s="15" t="s">
        <v>849</v>
      </c>
      <c r="C6" s="16">
        <v>68</v>
      </c>
      <c r="D6" s="16">
        <v>92</v>
      </c>
      <c r="E6" s="16">
        <v>160</v>
      </c>
      <c r="F6" s="17">
        <f>E6*(40/250)</f>
        <v>25.6</v>
      </c>
      <c r="G6" s="17">
        <v>85.92</v>
      </c>
      <c r="H6" s="18">
        <f>G6*(60/100)</f>
        <v>51.552</v>
      </c>
      <c r="I6" s="18">
        <f>F6+H6</f>
        <v>77.152</v>
      </c>
      <c r="J6" s="18">
        <v>1</v>
      </c>
      <c r="K6" s="22" t="s">
        <v>20</v>
      </c>
    </row>
    <row r="7" spans="1:11" s="2" customFormat="1" ht="36" customHeight="1">
      <c r="A7" s="15" t="s">
        <v>580</v>
      </c>
      <c r="B7" s="15" t="s">
        <v>850</v>
      </c>
      <c r="C7" s="16">
        <v>44</v>
      </c>
      <c r="D7" s="16">
        <v>58</v>
      </c>
      <c r="E7" s="16">
        <v>102</v>
      </c>
      <c r="F7" s="17">
        <f>E7*(40/250)</f>
        <v>16.32</v>
      </c>
      <c r="G7" s="17">
        <v>82.16</v>
      </c>
      <c r="H7" s="18">
        <f>G7*(60/100)</f>
        <v>49.296</v>
      </c>
      <c r="I7" s="18">
        <f>F7+H7</f>
        <v>65.616</v>
      </c>
      <c r="J7" s="18"/>
      <c r="K7" s="22"/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2">
      <selection activeCell="P15" sqref="P15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851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247</v>
      </c>
      <c r="D4" s="9"/>
      <c r="E4" s="9"/>
      <c r="F4" s="10"/>
      <c r="G4" s="11" t="s">
        <v>248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3" customHeight="1">
      <c r="A6" s="15" t="s">
        <v>578</v>
      </c>
      <c r="B6" s="15" t="s">
        <v>852</v>
      </c>
      <c r="C6" s="16">
        <v>61.5</v>
      </c>
      <c r="D6" s="16">
        <v>73</v>
      </c>
      <c r="E6" s="16" t="s">
        <v>543</v>
      </c>
      <c r="F6" s="17">
        <f>E6*(40/250)</f>
        <v>21.52</v>
      </c>
      <c r="G6" s="17">
        <v>72.23</v>
      </c>
      <c r="H6" s="18">
        <f>G6*(60/100)</f>
        <v>43.338</v>
      </c>
      <c r="I6" s="18">
        <f>F6+H6</f>
        <v>64.858</v>
      </c>
      <c r="J6" s="18"/>
      <c r="K6" s="22"/>
    </row>
    <row r="7" spans="1:11" s="2" customFormat="1" ht="33" customHeight="1">
      <c r="A7" s="15" t="s">
        <v>580</v>
      </c>
      <c r="B7" s="15" t="s">
        <v>853</v>
      </c>
      <c r="C7" s="16">
        <v>54.5</v>
      </c>
      <c r="D7" s="16">
        <v>79.5</v>
      </c>
      <c r="E7" s="16" t="s">
        <v>854</v>
      </c>
      <c r="F7" s="17">
        <f>E7*(40/250)</f>
        <v>21.44</v>
      </c>
      <c r="G7" s="17">
        <v>76.03</v>
      </c>
      <c r="H7" s="18">
        <f>G7*(60/100)</f>
        <v>45.618</v>
      </c>
      <c r="I7" s="18">
        <f>F7+H7</f>
        <v>67.058</v>
      </c>
      <c r="J7" s="18"/>
      <c r="K7" s="22"/>
    </row>
    <row r="8" spans="1:11" s="2" customFormat="1" ht="33" customHeight="1">
      <c r="A8" s="15" t="s">
        <v>582</v>
      </c>
      <c r="B8" s="15" t="s">
        <v>855</v>
      </c>
      <c r="C8" s="16">
        <v>52</v>
      </c>
      <c r="D8" s="16">
        <v>81</v>
      </c>
      <c r="E8" s="16" t="s">
        <v>856</v>
      </c>
      <c r="F8" s="17">
        <f>E8*(40/250)</f>
        <v>21.28</v>
      </c>
      <c r="G8" s="17">
        <v>76.35</v>
      </c>
      <c r="H8" s="18">
        <f>G8*(60/100)</f>
        <v>45.809999999999995</v>
      </c>
      <c r="I8" s="18">
        <f>F8+H8</f>
        <v>67.09</v>
      </c>
      <c r="J8" s="18">
        <v>1</v>
      </c>
      <c r="K8" s="22" t="s">
        <v>20</v>
      </c>
    </row>
  </sheetData>
  <sheetProtection/>
  <autoFilter ref="A5:K8">
    <sortState ref="A6:K8">
      <sortCondition sortBy="value" ref="A6:A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2">
      <selection activeCell="M4" sqref="M4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00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857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247</v>
      </c>
      <c r="D4" s="9"/>
      <c r="E4" s="9"/>
      <c r="F4" s="10"/>
      <c r="G4" s="11" t="s">
        <v>248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6" customHeight="1">
      <c r="A6" s="15" t="s">
        <v>578</v>
      </c>
      <c r="B6" s="15" t="s">
        <v>858</v>
      </c>
      <c r="C6" s="16">
        <v>47</v>
      </c>
      <c r="D6" s="16">
        <v>72.5</v>
      </c>
      <c r="E6" s="16" t="s">
        <v>235</v>
      </c>
      <c r="F6" s="17">
        <f>E6*(40/250)</f>
        <v>19.12</v>
      </c>
      <c r="G6" s="17">
        <v>73.33</v>
      </c>
      <c r="H6" s="18">
        <f>G6*(60/100)</f>
        <v>43.998</v>
      </c>
      <c r="I6" s="18">
        <f>F6+H6</f>
        <v>63.117999999999995</v>
      </c>
      <c r="J6" s="18">
        <v>1</v>
      </c>
      <c r="K6" s="22" t="s">
        <v>20</v>
      </c>
    </row>
    <row r="7" spans="1:11" s="2" customFormat="1" ht="36" customHeight="1">
      <c r="A7" s="15" t="s">
        <v>580</v>
      </c>
      <c r="B7" s="15" t="s">
        <v>859</v>
      </c>
      <c r="C7" s="16">
        <v>38.5</v>
      </c>
      <c r="D7" s="16">
        <v>73.5</v>
      </c>
      <c r="E7" s="16" t="s">
        <v>860</v>
      </c>
      <c r="F7" s="17">
        <f>E7*(40/250)</f>
        <v>17.92</v>
      </c>
      <c r="G7" s="17">
        <v>71.59</v>
      </c>
      <c r="H7" s="18">
        <f>G7*(60/100)</f>
        <v>42.954</v>
      </c>
      <c r="I7" s="18">
        <f>F7+H7</f>
        <v>60.874</v>
      </c>
      <c r="J7" s="18"/>
      <c r="K7" s="22"/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M6" sqref="M6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50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861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247</v>
      </c>
      <c r="D4" s="9"/>
      <c r="E4" s="9"/>
      <c r="F4" s="10"/>
      <c r="G4" s="11" t="s">
        <v>248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3" customHeight="1">
      <c r="A6" s="15" t="s">
        <v>578</v>
      </c>
      <c r="B6" s="15" t="s">
        <v>88</v>
      </c>
      <c r="C6" s="16">
        <v>75.5</v>
      </c>
      <c r="D6" s="16">
        <v>113.5</v>
      </c>
      <c r="E6" s="16" t="s">
        <v>862</v>
      </c>
      <c r="F6" s="17">
        <f>E6*(40/250)</f>
        <v>30.240000000000002</v>
      </c>
      <c r="G6" s="17">
        <v>83.84</v>
      </c>
      <c r="H6" s="18">
        <f>G6*(60/100)</f>
        <v>50.304</v>
      </c>
      <c r="I6" s="18">
        <f>F6+H6</f>
        <v>80.54400000000001</v>
      </c>
      <c r="J6" s="18">
        <v>1</v>
      </c>
      <c r="K6" s="22" t="s">
        <v>20</v>
      </c>
    </row>
    <row r="7" spans="1:11" s="2" customFormat="1" ht="33" customHeight="1">
      <c r="A7" s="15" t="s">
        <v>580</v>
      </c>
      <c r="B7" s="15" t="s">
        <v>863</v>
      </c>
      <c r="C7" s="16">
        <v>73</v>
      </c>
      <c r="D7" s="16">
        <v>98.5</v>
      </c>
      <c r="E7" s="16" t="s">
        <v>429</v>
      </c>
      <c r="F7" s="17">
        <f>E7*(40/250)</f>
        <v>27.44</v>
      </c>
      <c r="G7" s="17">
        <v>77.84</v>
      </c>
      <c r="H7" s="18">
        <f>G7*(60/100)</f>
        <v>46.704</v>
      </c>
      <c r="I7" s="18">
        <f>F7+H7</f>
        <v>74.144</v>
      </c>
      <c r="J7" s="18"/>
      <c r="K7" s="22"/>
    </row>
    <row r="8" spans="1:11" s="2" customFormat="1" ht="33" customHeight="1">
      <c r="A8" s="15" t="s">
        <v>582</v>
      </c>
      <c r="B8" s="15" t="s">
        <v>864</v>
      </c>
      <c r="C8" s="16">
        <v>73</v>
      </c>
      <c r="D8" s="16">
        <v>92.5</v>
      </c>
      <c r="E8" s="16" t="s">
        <v>755</v>
      </c>
      <c r="F8" s="17">
        <f>E8*(40/250)</f>
        <v>26.48</v>
      </c>
      <c r="G8" s="17">
        <v>77.32</v>
      </c>
      <c r="H8" s="18">
        <f>G8*(60/100)</f>
        <v>46.391999999999996</v>
      </c>
      <c r="I8" s="18">
        <f>F8+H8</f>
        <v>72.872</v>
      </c>
      <c r="J8" s="18"/>
      <c r="K8" s="22"/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L4" sqref="L4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865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0" customHeight="1">
      <c r="A6" s="15" t="s">
        <v>578</v>
      </c>
      <c r="B6" s="15" t="s">
        <v>866</v>
      </c>
      <c r="C6" s="16">
        <v>34.5</v>
      </c>
      <c r="D6" s="16">
        <v>87.5</v>
      </c>
      <c r="E6" s="16">
        <f>C6+D6</f>
        <v>122</v>
      </c>
      <c r="F6" s="17">
        <f>E6*(50/250)</f>
        <v>24.400000000000002</v>
      </c>
      <c r="G6" s="17">
        <v>73.12</v>
      </c>
      <c r="H6" s="18">
        <f>G6*(50/100)</f>
        <v>36.56</v>
      </c>
      <c r="I6" s="18">
        <f>F6+H6</f>
        <v>60.96000000000001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L4" sqref="L4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7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867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0.75" customHeight="1">
      <c r="A6" s="15" t="s">
        <v>578</v>
      </c>
      <c r="B6" s="15" t="s">
        <v>868</v>
      </c>
      <c r="C6" s="16">
        <v>64.5</v>
      </c>
      <c r="D6" s="16">
        <v>92</v>
      </c>
      <c r="E6" s="16" t="s">
        <v>869</v>
      </c>
      <c r="F6" s="17">
        <f aca="true" t="shared" si="0" ref="F6:F8">E6*(50/250)</f>
        <v>31.3</v>
      </c>
      <c r="G6" s="17">
        <v>75.1</v>
      </c>
      <c r="H6" s="18">
        <f aca="true" t="shared" si="1" ref="H6:H8">G6*(50/100)</f>
        <v>37.55</v>
      </c>
      <c r="I6" s="18">
        <f aca="true" t="shared" si="2" ref="I6:I8">F6+H6</f>
        <v>68.85</v>
      </c>
      <c r="J6" s="18">
        <v>1</v>
      </c>
      <c r="K6" s="22" t="s">
        <v>20</v>
      </c>
    </row>
    <row r="7" spans="1:11" s="2" customFormat="1" ht="30.75" customHeight="1">
      <c r="A7" s="15" t="s">
        <v>580</v>
      </c>
      <c r="B7" s="15" t="s">
        <v>870</v>
      </c>
      <c r="C7" s="16">
        <v>47</v>
      </c>
      <c r="D7" s="16">
        <v>85.5</v>
      </c>
      <c r="E7" s="16" t="s">
        <v>776</v>
      </c>
      <c r="F7" s="17">
        <f t="shared" si="0"/>
        <v>26.5</v>
      </c>
      <c r="G7" s="17">
        <v>78.22</v>
      </c>
      <c r="H7" s="18">
        <f t="shared" si="1"/>
        <v>39.11</v>
      </c>
      <c r="I7" s="18">
        <f t="shared" si="2"/>
        <v>65.61</v>
      </c>
      <c r="J7" s="18"/>
      <c r="K7" s="22"/>
    </row>
    <row r="8" spans="1:11" s="2" customFormat="1" ht="30.75" customHeight="1">
      <c r="A8" s="15" t="s">
        <v>582</v>
      </c>
      <c r="B8" s="15" t="s">
        <v>871</v>
      </c>
      <c r="C8" s="16">
        <v>42</v>
      </c>
      <c r="D8" s="16">
        <v>88.5</v>
      </c>
      <c r="E8" s="16" t="s">
        <v>872</v>
      </c>
      <c r="F8" s="17">
        <f t="shared" si="0"/>
        <v>26.1</v>
      </c>
      <c r="G8" s="17">
        <v>76.84</v>
      </c>
      <c r="H8" s="18">
        <f t="shared" si="1"/>
        <v>38.42</v>
      </c>
      <c r="I8" s="18">
        <f t="shared" si="2"/>
        <v>64.52000000000001</v>
      </c>
      <c r="J8" s="18"/>
      <c r="K8" s="22"/>
    </row>
  </sheetData>
  <sheetProtection/>
  <autoFilter ref="A5:K8">
    <sortState ref="A6:K8">
      <sortCondition descending="1" sortBy="value" ref="I6:I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="160" zoomScaleNormal="160" workbookViewId="0" topLeftCell="A4">
      <selection activeCell="M10" sqref="M10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5.25390625" style="0" bestFit="1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290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247</v>
      </c>
      <c r="D4" s="9"/>
      <c r="E4" s="9"/>
      <c r="F4" s="10"/>
      <c r="G4" s="11" t="s">
        <v>248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7" customHeight="1">
      <c r="A6" s="25">
        <v>1</v>
      </c>
      <c r="B6" s="15" t="s">
        <v>291</v>
      </c>
      <c r="C6" s="31" t="s">
        <v>112</v>
      </c>
      <c r="D6" s="31" t="s">
        <v>175</v>
      </c>
      <c r="E6" s="16" t="s">
        <v>155</v>
      </c>
      <c r="F6" s="17">
        <f aca="true" t="shared" si="0" ref="F6:F18">E6*(40/250)</f>
        <v>32.72</v>
      </c>
      <c r="G6" s="17">
        <v>64.34</v>
      </c>
      <c r="H6" s="18">
        <f aca="true" t="shared" si="1" ref="H6:H18">G6*(60/100)</f>
        <v>38.604</v>
      </c>
      <c r="I6" s="18">
        <f aca="true" t="shared" si="2" ref="I6:I18">F6+H6</f>
        <v>71.324</v>
      </c>
      <c r="J6" s="18">
        <v>2</v>
      </c>
      <c r="K6" s="22" t="s">
        <v>20</v>
      </c>
    </row>
    <row r="7" spans="1:11" s="2" customFormat="1" ht="27" customHeight="1">
      <c r="A7" s="25">
        <v>2</v>
      </c>
      <c r="B7" s="15" t="s">
        <v>292</v>
      </c>
      <c r="C7" s="31" t="s">
        <v>112</v>
      </c>
      <c r="D7" s="31" t="s">
        <v>60</v>
      </c>
      <c r="E7" s="16" t="s">
        <v>66</v>
      </c>
      <c r="F7" s="17">
        <f t="shared" si="0"/>
        <v>30.080000000000002</v>
      </c>
      <c r="G7" s="17">
        <v>70.94</v>
      </c>
      <c r="H7" s="18">
        <f t="shared" si="1"/>
        <v>42.564</v>
      </c>
      <c r="I7" s="18">
        <f t="shared" si="2"/>
        <v>72.644</v>
      </c>
      <c r="J7" s="18">
        <v>1</v>
      </c>
      <c r="K7" s="22" t="s">
        <v>20</v>
      </c>
    </row>
    <row r="8" spans="1:11" s="2" customFormat="1" ht="27" customHeight="1">
      <c r="A8" s="25">
        <v>3</v>
      </c>
      <c r="B8" s="15" t="s">
        <v>293</v>
      </c>
      <c r="C8" s="31" t="s">
        <v>56</v>
      </c>
      <c r="D8" s="31" t="s">
        <v>294</v>
      </c>
      <c r="E8" s="16" t="s">
        <v>295</v>
      </c>
      <c r="F8" s="17">
        <f t="shared" si="0"/>
        <v>28.96</v>
      </c>
      <c r="G8" s="17">
        <v>56.44</v>
      </c>
      <c r="H8" s="18">
        <f t="shared" si="1"/>
        <v>33.864</v>
      </c>
      <c r="I8" s="18">
        <f t="shared" si="2"/>
        <v>62.824</v>
      </c>
      <c r="J8" s="18"/>
      <c r="K8" s="22"/>
    </row>
    <row r="9" spans="1:11" s="2" customFormat="1" ht="27" customHeight="1">
      <c r="A9" s="25">
        <v>4</v>
      </c>
      <c r="B9" s="15" t="s">
        <v>296</v>
      </c>
      <c r="C9" s="31" t="s">
        <v>90</v>
      </c>
      <c r="D9" s="31" t="s">
        <v>112</v>
      </c>
      <c r="E9" s="16" t="s">
        <v>297</v>
      </c>
      <c r="F9" s="17">
        <f t="shared" si="0"/>
        <v>27.2</v>
      </c>
      <c r="G9" s="17">
        <v>71.48</v>
      </c>
      <c r="H9" s="18">
        <f t="shared" si="1"/>
        <v>42.888</v>
      </c>
      <c r="I9" s="18">
        <f t="shared" si="2"/>
        <v>70.088</v>
      </c>
      <c r="J9" s="18">
        <v>3</v>
      </c>
      <c r="K9" s="22" t="s">
        <v>20</v>
      </c>
    </row>
    <row r="10" spans="1:11" s="2" customFormat="1" ht="27" customHeight="1">
      <c r="A10" s="25">
        <v>5</v>
      </c>
      <c r="B10" s="15" t="s">
        <v>298</v>
      </c>
      <c r="C10" s="31" t="s">
        <v>190</v>
      </c>
      <c r="D10" s="31" t="s">
        <v>17</v>
      </c>
      <c r="E10" s="16" t="s">
        <v>299</v>
      </c>
      <c r="F10" s="17">
        <f t="shared" si="0"/>
        <v>26.96</v>
      </c>
      <c r="G10" s="17">
        <v>66.4</v>
      </c>
      <c r="H10" s="18">
        <f t="shared" si="1"/>
        <v>39.84</v>
      </c>
      <c r="I10" s="18">
        <f t="shared" si="2"/>
        <v>66.80000000000001</v>
      </c>
      <c r="J10" s="18">
        <v>4</v>
      </c>
      <c r="K10" s="22" t="s">
        <v>20</v>
      </c>
    </row>
    <row r="11" spans="1:11" s="2" customFormat="1" ht="27" customHeight="1">
      <c r="A11" s="25">
        <v>6</v>
      </c>
      <c r="B11" s="15" t="s">
        <v>300</v>
      </c>
      <c r="C11" s="31" t="s">
        <v>82</v>
      </c>
      <c r="D11" s="31" t="s">
        <v>71</v>
      </c>
      <c r="E11" s="16" t="s">
        <v>301</v>
      </c>
      <c r="F11" s="17">
        <f t="shared" si="0"/>
        <v>26.64</v>
      </c>
      <c r="G11" s="17">
        <v>62.49</v>
      </c>
      <c r="H11" s="18">
        <f t="shared" si="1"/>
        <v>37.494</v>
      </c>
      <c r="I11" s="18">
        <f t="shared" si="2"/>
        <v>64.134</v>
      </c>
      <c r="J11" s="18">
        <v>5</v>
      </c>
      <c r="K11" s="22" t="s">
        <v>20</v>
      </c>
    </row>
    <row r="12" spans="1:11" s="2" customFormat="1" ht="27" customHeight="1">
      <c r="A12" s="25">
        <v>7</v>
      </c>
      <c r="B12" s="15" t="s">
        <v>302</v>
      </c>
      <c r="C12" s="31" t="s">
        <v>261</v>
      </c>
      <c r="D12" s="31" t="s">
        <v>56</v>
      </c>
      <c r="E12" s="16" t="s">
        <v>303</v>
      </c>
      <c r="F12" s="17">
        <f t="shared" si="0"/>
        <v>24.240000000000002</v>
      </c>
      <c r="G12" s="17">
        <v>66.04</v>
      </c>
      <c r="H12" s="18">
        <f t="shared" si="1"/>
        <v>39.624</v>
      </c>
      <c r="I12" s="18">
        <f t="shared" si="2"/>
        <v>63.864000000000004</v>
      </c>
      <c r="J12" s="18"/>
      <c r="K12" s="22"/>
    </row>
    <row r="13" spans="1:11" s="2" customFormat="1" ht="27" customHeight="1">
      <c r="A13" s="25">
        <v>8</v>
      </c>
      <c r="B13" s="15" t="s">
        <v>304</v>
      </c>
      <c r="C13" s="31" t="s">
        <v>305</v>
      </c>
      <c r="D13" s="31" t="s">
        <v>306</v>
      </c>
      <c r="E13" s="16" t="s">
        <v>279</v>
      </c>
      <c r="F13" s="17">
        <f t="shared" si="0"/>
        <v>23.68</v>
      </c>
      <c r="G13" s="17">
        <v>44.38</v>
      </c>
      <c r="H13" s="18">
        <f t="shared" si="1"/>
        <v>26.628</v>
      </c>
      <c r="I13" s="18">
        <f t="shared" si="2"/>
        <v>50.308</v>
      </c>
      <c r="J13" s="18"/>
      <c r="K13" s="22"/>
    </row>
    <row r="14" spans="1:11" s="2" customFormat="1" ht="27" customHeight="1">
      <c r="A14" s="25">
        <v>9</v>
      </c>
      <c r="B14" s="15" t="s">
        <v>307</v>
      </c>
      <c r="C14" s="31" t="s">
        <v>308</v>
      </c>
      <c r="D14" s="31" t="s">
        <v>190</v>
      </c>
      <c r="E14" s="16" t="s">
        <v>309</v>
      </c>
      <c r="F14" s="17">
        <f t="shared" si="0"/>
        <v>23.12</v>
      </c>
      <c r="G14" s="17">
        <v>64.91</v>
      </c>
      <c r="H14" s="18">
        <f t="shared" si="1"/>
        <v>38.946</v>
      </c>
      <c r="I14" s="18">
        <f t="shared" si="2"/>
        <v>62.066</v>
      </c>
      <c r="J14" s="18"/>
      <c r="K14" s="22"/>
    </row>
    <row r="15" spans="1:11" s="2" customFormat="1" ht="27" customHeight="1">
      <c r="A15" s="25">
        <v>10</v>
      </c>
      <c r="B15" s="15" t="s">
        <v>310</v>
      </c>
      <c r="C15" s="31" t="s">
        <v>311</v>
      </c>
      <c r="D15" s="31" t="s">
        <v>312</v>
      </c>
      <c r="E15" s="16" t="s">
        <v>313</v>
      </c>
      <c r="F15" s="17">
        <f t="shared" si="0"/>
        <v>22.96</v>
      </c>
      <c r="G15" s="17">
        <v>0</v>
      </c>
      <c r="H15" s="18">
        <f t="shared" si="1"/>
        <v>0</v>
      </c>
      <c r="I15" s="18">
        <f t="shared" si="2"/>
        <v>22.96</v>
      </c>
      <c r="J15" s="18"/>
      <c r="K15" s="22"/>
    </row>
    <row r="16" spans="1:11" s="2" customFormat="1" ht="27" customHeight="1">
      <c r="A16" s="25">
        <v>11</v>
      </c>
      <c r="B16" s="15" t="s">
        <v>314</v>
      </c>
      <c r="C16" s="31" t="s">
        <v>315</v>
      </c>
      <c r="D16" s="31" t="s">
        <v>316</v>
      </c>
      <c r="E16" s="16" t="s">
        <v>128</v>
      </c>
      <c r="F16" s="17">
        <f t="shared" si="0"/>
        <v>20.56</v>
      </c>
      <c r="G16" s="17">
        <v>70.8</v>
      </c>
      <c r="H16" s="18">
        <f t="shared" si="1"/>
        <v>42.48</v>
      </c>
      <c r="I16" s="18">
        <f t="shared" si="2"/>
        <v>63.03999999999999</v>
      </c>
      <c r="J16" s="18"/>
      <c r="K16" s="22"/>
    </row>
    <row r="17" spans="1:11" s="2" customFormat="1" ht="27" customHeight="1">
      <c r="A17" s="25">
        <v>12</v>
      </c>
      <c r="B17" s="15" t="s">
        <v>317</v>
      </c>
      <c r="C17" s="31" t="s">
        <v>318</v>
      </c>
      <c r="D17" s="31" t="s">
        <v>318</v>
      </c>
      <c r="E17" s="16" t="s">
        <v>135</v>
      </c>
      <c r="F17" s="17">
        <f t="shared" si="0"/>
        <v>20.16</v>
      </c>
      <c r="G17" s="17">
        <v>71.24</v>
      </c>
      <c r="H17" s="18">
        <f t="shared" si="1"/>
        <v>42.74399999999999</v>
      </c>
      <c r="I17" s="18">
        <f t="shared" si="2"/>
        <v>62.903999999999996</v>
      </c>
      <c r="J17" s="18"/>
      <c r="K17" s="22"/>
    </row>
    <row r="18" spans="1:11" s="2" customFormat="1" ht="27" customHeight="1">
      <c r="A18" s="25">
        <v>13</v>
      </c>
      <c r="B18" s="15" t="s">
        <v>319</v>
      </c>
      <c r="C18" s="31" t="s">
        <v>320</v>
      </c>
      <c r="D18" s="31" t="s">
        <v>308</v>
      </c>
      <c r="E18" s="16" t="s">
        <v>163</v>
      </c>
      <c r="F18" s="17">
        <f t="shared" si="0"/>
        <v>19.2</v>
      </c>
      <c r="G18" s="17">
        <v>62.69</v>
      </c>
      <c r="H18" s="18">
        <f t="shared" si="1"/>
        <v>37.614</v>
      </c>
      <c r="I18" s="18">
        <f t="shared" si="2"/>
        <v>56.81399999999999</v>
      </c>
      <c r="J18" s="18"/>
      <c r="K18" s="22"/>
    </row>
  </sheetData>
  <sheetProtection/>
  <autoFilter ref="A5:K18">
    <sortState ref="A6:K18">
      <sortCondition sortBy="value" ref="A6:A18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L4" sqref="L4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7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873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0" customHeight="1">
      <c r="A6" s="15" t="s">
        <v>578</v>
      </c>
      <c r="B6" s="15" t="s">
        <v>874</v>
      </c>
      <c r="C6" s="16">
        <v>41.5</v>
      </c>
      <c r="D6" s="16">
        <v>96.5</v>
      </c>
      <c r="E6" s="16" t="s">
        <v>875</v>
      </c>
      <c r="F6" s="17">
        <f>E6*(50/250)</f>
        <v>27.6</v>
      </c>
      <c r="G6" s="17">
        <v>78.38</v>
      </c>
      <c r="H6" s="18">
        <f>G6*(50/100)</f>
        <v>39.19</v>
      </c>
      <c r="I6" s="18">
        <f>F6+H6</f>
        <v>66.78999999999999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selection activeCell="L4" sqref="L4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876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1.5" customHeight="1">
      <c r="A6" s="15" t="s">
        <v>578</v>
      </c>
      <c r="B6" s="15" t="s">
        <v>877</v>
      </c>
      <c r="C6" s="16">
        <v>84</v>
      </c>
      <c r="D6" s="16">
        <v>106.5</v>
      </c>
      <c r="E6" s="16" t="s">
        <v>206</v>
      </c>
      <c r="F6" s="17">
        <f>E6*(50/250)</f>
        <v>38.1</v>
      </c>
      <c r="G6" s="17">
        <v>82.82</v>
      </c>
      <c r="H6" s="18">
        <f>G6*(50/100)</f>
        <v>41.41</v>
      </c>
      <c r="I6" s="18">
        <f>F6+H6</f>
        <v>79.50999999999999</v>
      </c>
      <c r="J6" s="18">
        <v>1</v>
      </c>
      <c r="K6" s="22" t="s">
        <v>20</v>
      </c>
    </row>
    <row r="7" spans="1:11" s="2" customFormat="1" ht="31.5" customHeight="1">
      <c r="A7" s="15" t="s">
        <v>580</v>
      </c>
      <c r="B7" s="15" t="s">
        <v>878</v>
      </c>
      <c r="C7" s="16">
        <v>71.5</v>
      </c>
      <c r="D7" s="16">
        <v>106</v>
      </c>
      <c r="E7" s="16" t="s">
        <v>762</v>
      </c>
      <c r="F7" s="17">
        <f>E7*(50/250)</f>
        <v>35.5</v>
      </c>
      <c r="G7" s="17">
        <v>81.26</v>
      </c>
      <c r="H7" s="18">
        <f>G7*(50/100)</f>
        <v>40.63</v>
      </c>
      <c r="I7" s="18">
        <f>F7+H7</f>
        <v>76.13</v>
      </c>
      <c r="J7" s="18"/>
      <c r="K7" s="22"/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L4" sqref="L4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879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1.5" customHeight="1">
      <c r="A6" s="15" t="s">
        <v>578</v>
      </c>
      <c r="B6" s="15" t="s">
        <v>880</v>
      </c>
      <c r="C6" s="16">
        <v>63</v>
      </c>
      <c r="D6" s="16">
        <v>111</v>
      </c>
      <c r="E6" s="16">
        <v>174</v>
      </c>
      <c r="F6" s="17">
        <f>E6*(50/250)</f>
        <v>34.800000000000004</v>
      </c>
      <c r="G6" s="17">
        <v>82.32</v>
      </c>
      <c r="H6" s="18">
        <f>G6*(50/100)</f>
        <v>41.16</v>
      </c>
      <c r="I6" s="18">
        <f>F6+H6</f>
        <v>75.96000000000001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workbookViewId="0" topLeftCell="A1">
      <selection activeCell="L4" sqref="L4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25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881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7.75" customHeight="1">
      <c r="A6" s="15" t="s">
        <v>578</v>
      </c>
      <c r="B6" s="15" t="s">
        <v>882</v>
      </c>
      <c r="C6" s="16">
        <v>60.5</v>
      </c>
      <c r="D6" s="16">
        <v>73.5</v>
      </c>
      <c r="E6" s="16" t="s">
        <v>854</v>
      </c>
      <c r="F6" s="17">
        <f>E6*(50/250)</f>
        <v>26.8</v>
      </c>
      <c r="G6" s="17">
        <v>0</v>
      </c>
      <c r="H6" s="18">
        <f>G6*(50/100)</f>
        <v>0</v>
      </c>
      <c r="I6" s="18">
        <f>F6+H6</f>
        <v>26.8</v>
      </c>
      <c r="J6" s="18"/>
      <c r="K6" s="24"/>
    </row>
    <row r="7" spans="1:11" s="2" customFormat="1" ht="27.75" customHeight="1">
      <c r="A7" s="15" t="s">
        <v>580</v>
      </c>
      <c r="B7" s="15" t="s">
        <v>883</v>
      </c>
      <c r="C7" s="16">
        <v>52.5</v>
      </c>
      <c r="D7" s="16">
        <v>73</v>
      </c>
      <c r="E7" s="16" t="s">
        <v>884</v>
      </c>
      <c r="F7" s="17">
        <f>E7*(50/250)</f>
        <v>25.1</v>
      </c>
      <c r="G7" s="17">
        <v>80.5</v>
      </c>
      <c r="H7" s="18">
        <f>G7*(50/100)</f>
        <v>40.25</v>
      </c>
      <c r="I7" s="18">
        <f>F7+H7</f>
        <v>65.35</v>
      </c>
      <c r="J7" s="18">
        <v>1</v>
      </c>
      <c r="K7" s="22" t="s">
        <v>20</v>
      </c>
    </row>
    <row r="8" ht="20.25" customHeight="1"/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27">
      <selection activeCell="L15" sqref="L15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50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885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0.25" customHeight="1">
      <c r="A6" s="15" t="s">
        <v>578</v>
      </c>
      <c r="B6" s="15" t="s">
        <v>886</v>
      </c>
      <c r="C6" s="16">
        <v>45</v>
      </c>
      <c r="D6" s="16">
        <v>84</v>
      </c>
      <c r="E6" s="16" t="s">
        <v>887</v>
      </c>
      <c r="F6" s="17">
        <f>E6*(50/250)</f>
        <v>25.8</v>
      </c>
      <c r="G6" s="17">
        <v>83.48</v>
      </c>
      <c r="H6" s="18">
        <f>G6*(50/100)</f>
        <v>41.74</v>
      </c>
      <c r="I6" s="18">
        <f>F6+H6</f>
        <v>67.54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L15" sqref="L15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888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0.25" customHeight="1">
      <c r="A6" s="15" t="s">
        <v>578</v>
      </c>
      <c r="B6" s="15" t="s">
        <v>889</v>
      </c>
      <c r="C6" s="16">
        <v>75.5</v>
      </c>
      <c r="D6" s="16">
        <v>88</v>
      </c>
      <c r="E6" s="16" t="s">
        <v>444</v>
      </c>
      <c r="F6" s="17">
        <f>E6*(50/250)</f>
        <v>32.7</v>
      </c>
      <c r="G6" s="17">
        <v>79.3</v>
      </c>
      <c r="H6" s="18">
        <f>G6*(50/100)</f>
        <v>39.65</v>
      </c>
      <c r="I6" s="18">
        <f>F6+H6</f>
        <v>72.35</v>
      </c>
      <c r="J6" s="18">
        <v>1</v>
      </c>
      <c r="K6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L15" sqref="L15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00390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890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0.25" customHeight="1">
      <c r="A6" s="15" t="s">
        <v>578</v>
      </c>
      <c r="B6" s="15" t="s">
        <v>891</v>
      </c>
      <c r="C6" s="16">
        <v>59.5</v>
      </c>
      <c r="D6" s="16">
        <v>80.5</v>
      </c>
      <c r="E6" s="16" t="s">
        <v>686</v>
      </c>
      <c r="F6" s="17">
        <f>E6*(50/250)</f>
        <v>28</v>
      </c>
      <c r="G6" s="17">
        <v>74.84</v>
      </c>
      <c r="H6" s="18">
        <f>G6*(50/100)</f>
        <v>37.42</v>
      </c>
      <c r="I6" s="18">
        <f>F6+H6</f>
        <v>65.42</v>
      </c>
      <c r="J6" s="18"/>
      <c r="K6" s="22"/>
    </row>
    <row r="7" spans="1:11" s="2" customFormat="1" ht="20.25" customHeight="1">
      <c r="A7" s="15" t="s">
        <v>580</v>
      </c>
      <c r="B7" s="15" t="s">
        <v>892</v>
      </c>
      <c r="C7" s="23">
        <v>47</v>
      </c>
      <c r="D7" s="16">
        <v>111</v>
      </c>
      <c r="E7" s="31" t="s">
        <v>662</v>
      </c>
      <c r="F7" s="17">
        <f>E7*(50/250)</f>
        <v>31.6</v>
      </c>
      <c r="G7" s="17">
        <v>75.48</v>
      </c>
      <c r="H7" s="18">
        <f>G7*(50/100)</f>
        <v>37.74</v>
      </c>
      <c r="I7" s="18">
        <f>F7+H7</f>
        <v>69.34</v>
      </c>
      <c r="J7" s="18">
        <v>1</v>
      </c>
      <c r="K7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U22" sqref="U22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8.37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824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893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39" customHeight="1">
      <c r="A6" s="15" t="s">
        <v>578</v>
      </c>
      <c r="B6" s="15" t="s">
        <v>894</v>
      </c>
      <c r="C6" s="16">
        <v>59.5</v>
      </c>
      <c r="D6" s="16">
        <v>105</v>
      </c>
      <c r="E6" s="31" t="s">
        <v>706</v>
      </c>
      <c r="F6" s="17">
        <f>E6*(50/250)</f>
        <v>32.9</v>
      </c>
      <c r="G6" s="17">
        <v>73.38</v>
      </c>
      <c r="H6" s="18">
        <f>G6*(50/100)</f>
        <v>36.69</v>
      </c>
      <c r="I6" s="18">
        <f>F6+H6</f>
        <v>69.59</v>
      </c>
      <c r="J6" s="18"/>
      <c r="K6" s="22"/>
    </row>
    <row r="7" spans="1:11" s="2" customFormat="1" ht="39" customHeight="1">
      <c r="A7" s="15" t="s">
        <v>580</v>
      </c>
      <c r="B7" s="15" t="s">
        <v>895</v>
      </c>
      <c r="C7" s="16">
        <v>82</v>
      </c>
      <c r="D7" s="16">
        <v>104</v>
      </c>
      <c r="E7" s="31" t="s">
        <v>896</v>
      </c>
      <c r="F7" s="17">
        <f>E7*(50/250)</f>
        <v>37.2</v>
      </c>
      <c r="G7" s="17">
        <v>74.22</v>
      </c>
      <c r="H7" s="18">
        <f>G7*(50/100)</f>
        <v>37.11</v>
      </c>
      <c r="I7" s="18">
        <f>F7+H7</f>
        <v>74.31</v>
      </c>
      <c r="J7" s="18">
        <v>1</v>
      </c>
      <c r="K7" s="22" t="s">
        <v>20</v>
      </c>
    </row>
  </sheetData>
  <sheetProtection/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="160" zoomScaleNormal="160" workbookViewId="0" topLeftCell="A3">
      <selection activeCell="M10" sqref="M10"/>
    </sheetView>
  </sheetViews>
  <sheetFormatPr defaultColWidth="9.00390625" defaultRowHeight="13.5"/>
  <cols>
    <col min="1" max="1" width="5.25390625" style="0" bestFit="1" customWidth="1"/>
    <col min="2" max="2" width="8.5039062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5.25390625" style="0" bestFit="1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321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247</v>
      </c>
      <c r="D4" s="9"/>
      <c r="E4" s="9"/>
      <c r="F4" s="10"/>
      <c r="G4" s="11" t="s">
        <v>248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8.5" customHeight="1">
      <c r="A6" s="25">
        <v>1</v>
      </c>
      <c r="B6" s="15" t="s">
        <v>322</v>
      </c>
      <c r="C6" s="31" t="s">
        <v>71</v>
      </c>
      <c r="D6" s="31" t="s">
        <v>157</v>
      </c>
      <c r="E6" s="16" t="s">
        <v>183</v>
      </c>
      <c r="F6" s="17">
        <f aca="true" t="shared" si="0" ref="F6:F20">E6*(40/250)</f>
        <v>32.32</v>
      </c>
      <c r="G6" s="17">
        <v>80.14</v>
      </c>
      <c r="H6" s="18">
        <f aca="true" t="shared" si="1" ref="H6:H20">G6*(60/100)</f>
        <v>48.083999999999996</v>
      </c>
      <c r="I6" s="18">
        <f aca="true" t="shared" si="2" ref="I6:I20">F6+H6</f>
        <v>80.404</v>
      </c>
      <c r="J6" s="18">
        <v>2</v>
      </c>
      <c r="K6" s="22" t="s">
        <v>20</v>
      </c>
    </row>
    <row r="7" spans="1:11" s="2" customFormat="1" ht="28.5" customHeight="1">
      <c r="A7" s="25">
        <v>2</v>
      </c>
      <c r="B7" s="15" t="s">
        <v>323</v>
      </c>
      <c r="C7" s="31" t="s">
        <v>82</v>
      </c>
      <c r="D7" s="31" t="s">
        <v>142</v>
      </c>
      <c r="E7" s="16" t="s">
        <v>183</v>
      </c>
      <c r="F7" s="17">
        <f t="shared" si="0"/>
        <v>32.32</v>
      </c>
      <c r="G7" s="17">
        <v>75.7</v>
      </c>
      <c r="H7" s="18">
        <f t="shared" si="1"/>
        <v>45.42</v>
      </c>
      <c r="I7" s="18">
        <f t="shared" si="2"/>
        <v>77.74000000000001</v>
      </c>
      <c r="J7" s="18"/>
      <c r="K7" s="22"/>
    </row>
    <row r="8" spans="1:11" s="2" customFormat="1" ht="28.5" customHeight="1">
      <c r="A8" s="25">
        <v>3</v>
      </c>
      <c r="B8" s="15" t="s">
        <v>324</v>
      </c>
      <c r="C8" s="31" t="s">
        <v>134</v>
      </c>
      <c r="D8" s="31" t="s">
        <v>157</v>
      </c>
      <c r="E8" s="16" t="s">
        <v>325</v>
      </c>
      <c r="F8" s="17">
        <f t="shared" si="0"/>
        <v>32.08</v>
      </c>
      <c r="G8" s="17">
        <v>83.08</v>
      </c>
      <c r="H8" s="18">
        <f t="shared" si="1"/>
        <v>49.848</v>
      </c>
      <c r="I8" s="18">
        <f t="shared" si="2"/>
        <v>81.928</v>
      </c>
      <c r="J8" s="18">
        <v>1</v>
      </c>
      <c r="K8" s="22" t="s">
        <v>20</v>
      </c>
    </row>
    <row r="9" spans="1:11" s="2" customFormat="1" ht="28.5" customHeight="1">
      <c r="A9" s="25">
        <v>4</v>
      </c>
      <c r="B9" s="15" t="s">
        <v>326</v>
      </c>
      <c r="C9" s="31" t="s">
        <v>327</v>
      </c>
      <c r="D9" s="31" t="s">
        <v>160</v>
      </c>
      <c r="E9" s="16" t="s">
        <v>193</v>
      </c>
      <c r="F9" s="17">
        <f t="shared" si="0"/>
        <v>31.28</v>
      </c>
      <c r="G9" s="17">
        <v>71.44</v>
      </c>
      <c r="H9" s="18">
        <f t="shared" si="1"/>
        <v>42.864</v>
      </c>
      <c r="I9" s="18">
        <f t="shared" si="2"/>
        <v>74.144</v>
      </c>
      <c r="J9" s="18"/>
      <c r="K9" s="22"/>
    </row>
    <row r="10" spans="1:11" s="2" customFormat="1" ht="28.5" customHeight="1">
      <c r="A10" s="25">
        <v>5</v>
      </c>
      <c r="B10" s="15" t="s">
        <v>328</v>
      </c>
      <c r="C10" s="31" t="s">
        <v>82</v>
      </c>
      <c r="D10" s="31" t="s">
        <v>329</v>
      </c>
      <c r="E10" s="16" t="s">
        <v>330</v>
      </c>
      <c r="F10" s="17">
        <f t="shared" si="0"/>
        <v>30.72</v>
      </c>
      <c r="G10" s="17">
        <v>74.32</v>
      </c>
      <c r="H10" s="18">
        <f t="shared" si="1"/>
        <v>44.59199999999999</v>
      </c>
      <c r="I10" s="18">
        <f t="shared" si="2"/>
        <v>75.31199999999998</v>
      </c>
      <c r="J10" s="18"/>
      <c r="K10" s="22"/>
    </row>
    <row r="11" spans="1:11" s="2" customFormat="1" ht="28.5" customHeight="1">
      <c r="A11" s="25">
        <v>6</v>
      </c>
      <c r="B11" s="15" t="s">
        <v>331</v>
      </c>
      <c r="C11" s="31" t="s">
        <v>190</v>
      </c>
      <c r="D11" s="31" t="s">
        <v>212</v>
      </c>
      <c r="E11" s="16" t="s">
        <v>54</v>
      </c>
      <c r="F11" s="17">
        <f t="shared" si="0"/>
        <v>30.400000000000002</v>
      </c>
      <c r="G11" s="17">
        <v>77.24</v>
      </c>
      <c r="H11" s="18">
        <f t="shared" si="1"/>
        <v>46.343999999999994</v>
      </c>
      <c r="I11" s="18">
        <f t="shared" si="2"/>
        <v>76.744</v>
      </c>
      <c r="J11" s="18"/>
      <c r="K11" s="22"/>
    </row>
    <row r="12" spans="1:11" s="2" customFormat="1" ht="28.5" customHeight="1">
      <c r="A12" s="25">
        <v>7</v>
      </c>
      <c r="B12" s="15" t="s">
        <v>332</v>
      </c>
      <c r="C12" s="31" t="s">
        <v>134</v>
      </c>
      <c r="D12" s="31" t="s">
        <v>214</v>
      </c>
      <c r="E12" s="16" t="s">
        <v>57</v>
      </c>
      <c r="F12" s="17">
        <f t="shared" si="0"/>
        <v>30.32</v>
      </c>
      <c r="G12" s="17">
        <v>79.98</v>
      </c>
      <c r="H12" s="18">
        <f t="shared" si="1"/>
        <v>47.988</v>
      </c>
      <c r="I12" s="18">
        <f t="shared" si="2"/>
        <v>78.30799999999999</v>
      </c>
      <c r="J12" s="18">
        <v>4</v>
      </c>
      <c r="K12" s="22" t="s">
        <v>20</v>
      </c>
    </row>
    <row r="13" spans="1:11" s="2" customFormat="1" ht="28.5" customHeight="1">
      <c r="A13" s="25">
        <v>8</v>
      </c>
      <c r="B13" s="15" t="s">
        <v>333</v>
      </c>
      <c r="C13" s="31" t="s">
        <v>121</v>
      </c>
      <c r="D13" s="31" t="s">
        <v>30</v>
      </c>
      <c r="E13" s="16" t="s">
        <v>209</v>
      </c>
      <c r="F13" s="17">
        <f t="shared" si="0"/>
        <v>30.16</v>
      </c>
      <c r="G13" s="17">
        <v>79.46</v>
      </c>
      <c r="H13" s="18">
        <f t="shared" si="1"/>
        <v>47.675999999999995</v>
      </c>
      <c r="I13" s="18">
        <f t="shared" si="2"/>
        <v>77.836</v>
      </c>
      <c r="J13" s="18">
        <v>5</v>
      </c>
      <c r="K13" s="22" t="s">
        <v>20</v>
      </c>
    </row>
    <row r="14" spans="1:11" s="2" customFormat="1" ht="28.5" customHeight="1">
      <c r="A14" s="25">
        <v>9</v>
      </c>
      <c r="B14" s="15" t="s">
        <v>334</v>
      </c>
      <c r="C14" s="31" t="s">
        <v>153</v>
      </c>
      <c r="D14" s="31" t="s">
        <v>30</v>
      </c>
      <c r="E14" s="16" t="s">
        <v>66</v>
      </c>
      <c r="F14" s="17">
        <f t="shared" si="0"/>
        <v>30.080000000000002</v>
      </c>
      <c r="G14" s="17">
        <v>83.52</v>
      </c>
      <c r="H14" s="18">
        <f t="shared" si="1"/>
        <v>50.111999999999995</v>
      </c>
      <c r="I14" s="18">
        <f t="shared" si="2"/>
        <v>80.192</v>
      </c>
      <c r="J14" s="18">
        <v>3</v>
      </c>
      <c r="K14" s="22" t="s">
        <v>20</v>
      </c>
    </row>
    <row r="15" spans="1:11" s="2" customFormat="1" ht="28.5" customHeight="1">
      <c r="A15" s="25">
        <v>10</v>
      </c>
      <c r="B15" s="15" t="s">
        <v>335</v>
      </c>
      <c r="C15" s="31" t="s">
        <v>48</v>
      </c>
      <c r="D15" s="31" t="s">
        <v>336</v>
      </c>
      <c r="E15" s="16" t="s">
        <v>66</v>
      </c>
      <c r="F15" s="17">
        <f t="shared" si="0"/>
        <v>30.080000000000002</v>
      </c>
      <c r="G15" s="17">
        <v>78.46</v>
      </c>
      <c r="H15" s="18">
        <f t="shared" si="1"/>
        <v>47.07599999999999</v>
      </c>
      <c r="I15" s="18">
        <f t="shared" si="2"/>
        <v>77.15599999999999</v>
      </c>
      <c r="J15" s="18"/>
      <c r="K15" s="22"/>
    </row>
    <row r="16" spans="1:11" s="2" customFormat="1" ht="28.5" customHeight="1">
      <c r="A16" s="25">
        <v>11</v>
      </c>
      <c r="B16" s="15" t="s">
        <v>337</v>
      </c>
      <c r="C16" s="31" t="s">
        <v>211</v>
      </c>
      <c r="D16" s="31" t="s">
        <v>338</v>
      </c>
      <c r="E16" s="16" t="s">
        <v>77</v>
      </c>
      <c r="F16" s="17">
        <f t="shared" si="0"/>
        <v>29.84</v>
      </c>
      <c r="G16" s="17">
        <v>74.64</v>
      </c>
      <c r="H16" s="18">
        <f t="shared" si="1"/>
        <v>44.784</v>
      </c>
      <c r="I16" s="18">
        <f t="shared" si="2"/>
        <v>74.624</v>
      </c>
      <c r="J16" s="18"/>
      <c r="K16" s="22"/>
    </row>
    <row r="17" spans="1:11" s="2" customFormat="1" ht="28.5" customHeight="1">
      <c r="A17" s="25">
        <v>12</v>
      </c>
      <c r="B17" s="15" t="s">
        <v>339</v>
      </c>
      <c r="C17" s="31" t="s">
        <v>340</v>
      </c>
      <c r="D17" s="31" t="s">
        <v>192</v>
      </c>
      <c r="E17" s="16" t="s">
        <v>341</v>
      </c>
      <c r="F17" s="17">
        <f t="shared" si="0"/>
        <v>29.28</v>
      </c>
      <c r="G17" s="17">
        <v>79.42</v>
      </c>
      <c r="H17" s="18">
        <f t="shared" si="1"/>
        <v>47.652</v>
      </c>
      <c r="I17" s="18">
        <f t="shared" si="2"/>
        <v>76.932</v>
      </c>
      <c r="J17" s="18"/>
      <c r="K17" s="22"/>
    </row>
    <row r="18" spans="1:11" s="2" customFormat="1" ht="28.5" customHeight="1">
      <c r="A18" s="25">
        <v>13</v>
      </c>
      <c r="B18" s="15" t="s">
        <v>342</v>
      </c>
      <c r="C18" s="31" t="s">
        <v>343</v>
      </c>
      <c r="D18" s="31" t="s">
        <v>36</v>
      </c>
      <c r="E18" s="16" t="s">
        <v>344</v>
      </c>
      <c r="F18" s="17">
        <f t="shared" si="0"/>
        <v>28.8</v>
      </c>
      <c r="G18" s="17">
        <v>72.96</v>
      </c>
      <c r="H18" s="18">
        <f t="shared" si="1"/>
        <v>43.775999999999996</v>
      </c>
      <c r="I18" s="18">
        <f t="shared" si="2"/>
        <v>72.576</v>
      </c>
      <c r="J18" s="18"/>
      <c r="K18" s="22"/>
    </row>
    <row r="19" spans="1:11" s="2" customFormat="1" ht="28.5" customHeight="1">
      <c r="A19" s="25">
        <v>14</v>
      </c>
      <c r="B19" s="15" t="s">
        <v>345</v>
      </c>
      <c r="C19" s="31" t="s">
        <v>316</v>
      </c>
      <c r="D19" s="31" t="s">
        <v>63</v>
      </c>
      <c r="E19" s="16" t="s">
        <v>256</v>
      </c>
      <c r="F19" s="17">
        <f t="shared" si="0"/>
        <v>28.72</v>
      </c>
      <c r="G19" s="17">
        <v>78.26</v>
      </c>
      <c r="H19" s="18">
        <f t="shared" si="1"/>
        <v>46.956</v>
      </c>
      <c r="I19" s="18">
        <f t="shared" si="2"/>
        <v>75.676</v>
      </c>
      <c r="J19" s="18"/>
      <c r="K19" s="22"/>
    </row>
    <row r="20" spans="1:11" s="2" customFormat="1" ht="28.5" customHeight="1">
      <c r="A20" s="25">
        <v>15</v>
      </c>
      <c r="B20" s="15" t="s">
        <v>346</v>
      </c>
      <c r="C20" s="31" t="s">
        <v>211</v>
      </c>
      <c r="D20" s="31" t="s">
        <v>86</v>
      </c>
      <c r="E20" s="16" t="s">
        <v>256</v>
      </c>
      <c r="F20" s="17">
        <f t="shared" si="0"/>
        <v>28.72</v>
      </c>
      <c r="G20" s="17">
        <v>0</v>
      </c>
      <c r="H20" s="18">
        <f t="shared" si="1"/>
        <v>0</v>
      </c>
      <c r="I20" s="18">
        <f t="shared" si="2"/>
        <v>28.72</v>
      </c>
      <c r="J20" s="18"/>
      <c r="K20" s="22"/>
    </row>
    <row r="21" ht="20.25" customHeight="1"/>
  </sheetData>
  <sheetProtection/>
  <autoFilter ref="A5:K20">
    <sortState ref="A6:K20">
      <sortCondition sortBy="value" ref="A6:A20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="115" zoomScaleNormal="115" workbookViewId="0" topLeftCell="A6">
      <selection activeCell="A2" sqref="A2:K2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7.6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347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348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18" customHeight="1">
      <c r="A6" s="25">
        <v>1</v>
      </c>
      <c r="B6" s="15" t="s">
        <v>349</v>
      </c>
      <c r="C6" s="31" t="s">
        <v>350</v>
      </c>
      <c r="D6" s="31" t="s">
        <v>23</v>
      </c>
      <c r="E6" s="27">
        <v>205.5</v>
      </c>
      <c r="F6" s="17">
        <f aca="true" t="shared" si="0" ref="F6:F36">E6*(50/250)</f>
        <v>41.1</v>
      </c>
      <c r="G6" s="17">
        <v>76.24</v>
      </c>
      <c r="H6" s="18">
        <f aca="true" t="shared" si="1" ref="H6:H36">G6*(50/100)</f>
        <v>38.12</v>
      </c>
      <c r="I6" s="18">
        <f aca="true" t="shared" si="2" ref="I6:I36">F6+H6</f>
        <v>79.22</v>
      </c>
      <c r="J6" s="18">
        <v>4</v>
      </c>
      <c r="K6" s="22" t="s">
        <v>20</v>
      </c>
    </row>
    <row r="7" spans="1:11" s="2" customFormat="1" ht="18" customHeight="1">
      <c r="A7" s="25">
        <v>2</v>
      </c>
      <c r="B7" s="15" t="s">
        <v>351</v>
      </c>
      <c r="C7" s="31" t="s">
        <v>100</v>
      </c>
      <c r="D7" s="31" t="s">
        <v>18</v>
      </c>
      <c r="E7" s="27">
        <v>203</v>
      </c>
      <c r="F7" s="17">
        <f t="shared" si="0"/>
        <v>40.6</v>
      </c>
      <c r="G7" s="17">
        <v>71.82</v>
      </c>
      <c r="H7" s="18">
        <f t="shared" si="1"/>
        <v>35.91</v>
      </c>
      <c r="I7" s="18">
        <f t="shared" si="2"/>
        <v>76.50999999999999</v>
      </c>
      <c r="J7" s="18">
        <v>14</v>
      </c>
      <c r="K7" s="22" t="s">
        <v>20</v>
      </c>
    </row>
    <row r="8" spans="1:11" s="2" customFormat="1" ht="18" customHeight="1">
      <c r="A8" s="25">
        <v>3</v>
      </c>
      <c r="B8" s="15" t="s">
        <v>352</v>
      </c>
      <c r="C8" s="31" t="s">
        <v>29</v>
      </c>
      <c r="D8" s="31" t="s">
        <v>329</v>
      </c>
      <c r="E8" s="27">
        <v>199.5</v>
      </c>
      <c r="F8" s="17">
        <f t="shared" si="0"/>
        <v>39.900000000000006</v>
      </c>
      <c r="G8" s="17">
        <v>74.66</v>
      </c>
      <c r="H8" s="18">
        <f t="shared" si="1"/>
        <v>37.33</v>
      </c>
      <c r="I8" s="18">
        <f t="shared" si="2"/>
        <v>77.23</v>
      </c>
      <c r="J8" s="18">
        <v>11</v>
      </c>
      <c r="K8" s="22" t="s">
        <v>20</v>
      </c>
    </row>
    <row r="9" spans="1:11" s="2" customFormat="1" ht="18" customHeight="1">
      <c r="A9" s="25">
        <v>4</v>
      </c>
      <c r="B9" s="15" t="s">
        <v>353</v>
      </c>
      <c r="C9" s="31" t="s">
        <v>179</v>
      </c>
      <c r="D9" s="31" t="s">
        <v>192</v>
      </c>
      <c r="E9" s="27">
        <v>199.5</v>
      </c>
      <c r="F9" s="17">
        <f t="shared" si="0"/>
        <v>39.900000000000006</v>
      </c>
      <c r="G9" s="17">
        <v>82.6</v>
      </c>
      <c r="H9" s="18">
        <f t="shared" si="1"/>
        <v>41.3</v>
      </c>
      <c r="I9" s="18">
        <f t="shared" si="2"/>
        <v>81.2</v>
      </c>
      <c r="J9" s="18">
        <v>1</v>
      </c>
      <c r="K9" s="22" t="s">
        <v>20</v>
      </c>
    </row>
    <row r="10" spans="1:11" s="2" customFormat="1" ht="18" customHeight="1">
      <c r="A10" s="25">
        <v>5</v>
      </c>
      <c r="B10" s="15" t="s">
        <v>354</v>
      </c>
      <c r="C10" s="31" t="s">
        <v>39</v>
      </c>
      <c r="D10" s="31" t="s">
        <v>355</v>
      </c>
      <c r="E10" s="27">
        <v>194</v>
      </c>
      <c r="F10" s="17">
        <f t="shared" si="0"/>
        <v>38.800000000000004</v>
      </c>
      <c r="G10" s="17">
        <v>81.48</v>
      </c>
      <c r="H10" s="18">
        <f t="shared" si="1"/>
        <v>40.74</v>
      </c>
      <c r="I10" s="18">
        <f t="shared" si="2"/>
        <v>79.54</v>
      </c>
      <c r="J10" s="18">
        <v>3</v>
      </c>
      <c r="K10" s="22" t="s">
        <v>20</v>
      </c>
    </row>
    <row r="11" spans="1:11" s="2" customFormat="1" ht="18" customHeight="1">
      <c r="A11" s="25">
        <v>6</v>
      </c>
      <c r="B11" s="15" t="s">
        <v>356</v>
      </c>
      <c r="C11" s="31" t="s">
        <v>306</v>
      </c>
      <c r="D11" s="31" t="s">
        <v>357</v>
      </c>
      <c r="E11" s="27">
        <v>193.5</v>
      </c>
      <c r="F11" s="17">
        <f t="shared" si="0"/>
        <v>38.7</v>
      </c>
      <c r="G11" s="17">
        <v>76.6</v>
      </c>
      <c r="H11" s="18">
        <f t="shared" si="1"/>
        <v>38.3</v>
      </c>
      <c r="I11" s="18">
        <f t="shared" si="2"/>
        <v>77</v>
      </c>
      <c r="J11" s="18">
        <v>12</v>
      </c>
      <c r="K11" s="22" t="s">
        <v>20</v>
      </c>
    </row>
    <row r="12" spans="1:11" s="2" customFormat="1" ht="18" customHeight="1">
      <c r="A12" s="25">
        <v>7</v>
      </c>
      <c r="B12" s="15" t="s">
        <v>358</v>
      </c>
      <c r="C12" s="31" t="s">
        <v>272</v>
      </c>
      <c r="D12" s="31" t="s">
        <v>192</v>
      </c>
      <c r="E12" s="27">
        <v>192</v>
      </c>
      <c r="F12" s="17">
        <f t="shared" si="0"/>
        <v>38.400000000000006</v>
      </c>
      <c r="G12" s="17">
        <v>78.84</v>
      </c>
      <c r="H12" s="18">
        <f t="shared" si="1"/>
        <v>39.42</v>
      </c>
      <c r="I12" s="18">
        <f t="shared" si="2"/>
        <v>77.82000000000001</v>
      </c>
      <c r="J12" s="18">
        <v>8</v>
      </c>
      <c r="K12" s="22" t="s">
        <v>20</v>
      </c>
    </row>
    <row r="13" spans="1:11" s="2" customFormat="1" ht="18" customHeight="1">
      <c r="A13" s="25">
        <v>8</v>
      </c>
      <c r="B13" s="15" t="s">
        <v>359</v>
      </c>
      <c r="C13" s="31" t="s">
        <v>82</v>
      </c>
      <c r="D13" s="31" t="s">
        <v>329</v>
      </c>
      <c r="E13" s="27">
        <v>192</v>
      </c>
      <c r="F13" s="17">
        <f t="shared" si="0"/>
        <v>38.400000000000006</v>
      </c>
      <c r="G13" s="17">
        <v>80.86</v>
      </c>
      <c r="H13" s="18">
        <f t="shared" si="1"/>
        <v>40.43</v>
      </c>
      <c r="I13" s="18">
        <f t="shared" si="2"/>
        <v>78.83000000000001</v>
      </c>
      <c r="J13" s="18">
        <v>5</v>
      </c>
      <c r="K13" s="22" t="s">
        <v>20</v>
      </c>
    </row>
    <row r="14" spans="1:11" s="2" customFormat="1" ht="18" customHeight="1">
      <c r="A14" s="25">
        <v>9</v>
      </c>
      <c r="B14" s="15" t="s">
        <v>360</v>
      </c>
      <c r="C14" s="31" t="s">
        <v>327</v>
      </c>
      <c r="D14" s="31" t="s">
        <v>338</v>
      </c>
      <c r="E14" s="27">
        <v>190</v>
      </c>
      <c r="F14" s="17">
        <f t="shared" si="0"/>
        <v>38</v>
      </c>
      <c r="G14" s="17">
        <v>81.28</v>
      </c>
      <c r="H14" s="18">
        <f t="shared" si="1"/>
        <v>40.64</v>
      </c>
      <c r="I14" s="18">
        <f t="shared" si="2"/>
        <v>78.64</v>
      </c>
      <c r="J14" s="18">
        <v>6</v>
      </c>
      <c r="K14" s="22" t="s">
        <v>20</v>
      </c>
    </row>
    <row r="15" spans="1:11" s="2" customFormat="1" ht="18" customHeight="1">
      <c r="A15" s="25">
        <v>10</v>
      </c>
      <c r="B15" s="15" t="s">
        <v>361</v>
      </c>
      <c r="C15" s="31" t="s">
        <v>327</v>
      </c>
      <c r="D15" s="31" t="s">
        <v>201</v>
      </c>
      <c r="E15" s="27">
        <v>188.5</v>
      </c>
      <c r="F15" s="17">
        <f t="shared" si="0"/>
        <v>37.7</v>
      </c>
      <c r="G15" s="17">
        <v>81.8</v>
      </c>
      <c r="H15" s="18">
        <f t="shared" si="1"/>
        <v>40.9</v>
      </c>
      <c r="I15" s="18">
        <f t="shared" si="2"/>
        <v>78.6</v>
      </c>
      <c r="J15" s="18">
        <v>7</v>
      </c>
      <c r="K15" s="22" t="s">
        <v>20</v>
      </c>
    </row>
    <row r="16" spans="1:11" s="2" customFormat="1" ht="18" customHeight="1">
      <c r="A16" s="25">
        <v>11</v>
      </c>
      <c r="B16" s="15" t="s">
        <v>362</v>
      </c>
      <c r="C16" s="31" t="s">
        <v>190</v>
      </c>
      <c r="D16" s="31" t="s">
        <v>53</v>
      </c>
      <c r="E16" s="27">
        <v>187.5</v>
      </c>
      <c r="F16" s="17">
        <f t="shared" si="0"/>
        <v>37.5</v>
      </c>
      <c r="G16" s="17">
        <v>77</v>
      </c>
      <c r="H16" s="18">
        <f t="shared" si="1"/>
        <v>38.5</v>
      </c>
      <c r="I16" s="18">
        <f t="shared" si="2"/>
        <v>76</v>
      </c>
      <c r="J16" s="18">
        <v>16</v>
      </c>
      <c r="K16" s="22" t="s">
        <v>20</v>
      </c>
    </row>
    <row r="17" spans="1:11" s="2" customFormat="1" ht="18" customHeight="1">
      <c r="A17" s="25">
        <v>12</v>
      </c>
      <c r="B17" s="15" t="s">
        <v>363</v>
      </c>
      <c r="C17" s="31" t="s">
        <v>104</v>
      </c>
      <c r="D17" s="31" t="s">
        <v>282</v>
      </c>
      <c r="E17" s="27">
        <v>186.5</v>
      </c>
      <c r="F17" s="17">
        <f t="shared" si="0"/>
        <v>37.300000000000004</v>
      </c>
      <c r="G17" s="17">
        <v>85.5</v>
      </c>
      <c r="H17" s="18">
        <f t="shared" si="1"/>
        <v>42.75</v>
      </c>
      <c r="I17" s="18">
        <f t="shared" si="2"/>
        <v>80.05000000000001</v>
      </c>
      <c r="J17" s="18">
        <v>2</v>
      </c>
      <c r="K17" s="22" t="s">
        <v>20</v>
      </c>
    </row>
    <row r="18" spans="1:11" s="2" customFormat="1" ht="18" customHeight="1">
      <c r="A18" s="25">
        <v>13</v>
      </c>
      <c r="B18" s="15" t="s">
        <v>364</v>
      </c>
      <c r="C18" s="31" t="s">
        <v>48</v>
      </c>
      <c r="D18" s="31" t="s">
        <v>294</v>
      </c>
      <c r="E18" s="27">
        <v>185</v>
      </c>
      <c r="F18" s="17">
        <f t="shared" si="0"/>
        <v>37</v>
      </c>
      <c r="G18" s="17">
        <v>78.94</v>
      </c>
      <c r="H18" s="18">
        <f t="shared" si="1"/>
        <v>39.47</v>
      </c>
      <c r="I18" s="18">
        <f t="shared" si="2"/>
        <v>76.47</v>
      </c>
      <c r="J18" s="18">
        <v>15</v>
      </c>
      <c r="K18" s="22" t="s">
        <v>20</v>
      </c>
    </row>
    <row r="19" spans="1:11" s="2" customFormat="1" ht="18" customHeight="1">
      <c r="A19" s="25">
        <v>14</v>
      </c>
      <c r="B19" s="15" t="s">
        <v>365</v>
      </c>
      <c r="C19" s="31" t="s">
        <v>121</v>
      </c>
      <c r="D19" s="31" t="s">
        <v>366</v>
      </c>
      <c r="E19" s="27">
        <v>181.5</v>
      </c>
      <c r="F19" s="17">
        <f t="shared" si="0"/>
        <v>36.300000000000004</v>
      </c>
      <c r="G19" s="17">
        <v>82.12</v>
      </c>
      <c r="H19" s="18">
        <f t="shared" si="1"/>
        <v>41.06</v>
      </c>
      <c r="I19" s="18">
        <f t="shared" si="2"/>
        <v>77.36000000000001</v>
      </c>
      <c r="J19" s="18">
        <v>10</v>
      </c>
      <c r="K19" s="22" t="s">
        <v>20</v>
      </c>
    </row>
    <row r="20" spans="1:11" s="2" customFormat="1" ht="18" customHeight="1">
      <c r="A20" s="25">
        <v>15</v>
      </c>
      <c r="B20" s="15" t="s">
        <v>367</v>
      </c>
      <c r="C20" s="31" t="s">
        <v>368</v>
      </c>
      <c r="D20" s="31" t="s">
        <v>212</v>
      </c>
      <c r="E20" s="27">
        <v>181</v>
      </c>
      <c r="F20" s="17">
        <f t="shared" si="0"/>
        <v>36.2</v>
      </c>
      <c r="G20" s="17">
        <v>80.66</v>
      </c>
      <c r="H20" s="18">
        <f t="shared" si="1"/>
        <v>40.33</v>
      </c>
      <c r="I20" s="18">
        <f t="shared" si="2"/>
        <v>76.53</v>
      </c>
      <c r="J20" s="18">
        <v>13</v>
      </c>
      <c r="K20" s="22" t="s">
        <v>20</v>
      </c>
    </row>
    <row r="21" spans="1:11" ht="18" customHeight="1">
      <c r="A21" s="25">
        <v>16</v>
      </c>
      <c r="B21" s="26" t="s">
        <v>369</v>
      </c>
      <c r="C21" s="26" t="s">
        <v>82</v>
      </c>
      <c r="D21" s="26" t="s">
        <v>294</v>
      </c>
      <c r="E21" s="25">
        <v>180</v>
      </c>
      <c r="F21" s="17">
        <f t="shared" si="0"/>
        <v>36</v>
      </c>
      <c r="G21" s="26">
        <v>82.86</v>
      </c>
      <c r="H21" s="18">
        <f t="shared" si="1"/>
        <v>41.43</v>
      </c>
      <c r="I21" s="18">
        <f t="shared" si="2"/>
        <v>77.43</v>
      </c>
      <c r="J21" s="18">
        <v>9</v>
      </c>
      <c r="K21" s="22" t="s">
        <v>20</v>
      </c>
    </row>
    <row r="22" spans="1:11" ht="18" customHeight="1">
      <c r="A22" s="25">
        <v>17</v>
      </c>
      <c r="B22" s="15" t="s">
        <v>370</v>
      </c>
      <c r="C22" s="15" t="s">
        <v>244</v>
      </c>
      <c r="D22" s="15" t="s">
        <v>86</v>
      </c>
      <c r="E22" s="25">
        <v>178.5</v>
      </c>
      <c r="F22" s="17">
        <f t="shared" si="0"/>
        <v>35.7</v>
      </c>
      <c r="G22" s="26">
        <v>72.7</v>
      </c>
      <c r="H22" s="18">
        <f t="shared" si="1"/>
        <v>36.35</v>
      </c>
      <c r="I22" s="18">
        <f t="shared" si="2"/>
        <v>72.05000000000001</v>
      </c>
      <c r="J22" s="26"/>
      <c r="K22" s="26"/>
    </row>
    <row r="23" spans="1:11" ht="18" customHeight="1">
      <c r="A23" s="25">
        <v>18</v>
      </c>
      <c r="B23" s="15" t="s">
        <v>371</v>
      </c>
      <c r="C23" s="15" t="s">
        <v>288</v>
      </c>
      <c r="D23" s="15" t="s">
        <v>329</v>
      </c>
      <c r="E23" s="25">
        <v>178</v>
      </c>
      <c r="F23" s="17">
        <f t="shared" si="0"/>
        <v>35.6</v>
      </c>
      <c r="G23" s="26">
        <v>71.68</v>
      </c>
      <c r="H23" s="18">
        <f t="shared" si="1"/>
        <v>35.84</v>
      </c>
      <c r="I23" s="18">
        <f t="shared" si="2"/>
        <v>71.44</v>
      </c>
      <c r="J23" s="26"/>
      <c r="K23" s="26"/>
    </row>
    <row r="24" spans="1:11" ht="18" customHeight="1">
      <c r="A24" s="25">
        <v>19</v>
      </c>
      <c r="B24" s="15" t="s">
        <v>372</v>
      </c>
      <c r="C24" s="15" t="s">
        <v>340</v>
      </c>
      <c r="D24" s="15" t="s">
        <v>336</v>
      </c>
      <c r="E24" s="25">
        <v>177</v>
      </c>
      <c r="F24" s="17">
        <f t="shared" si="0"/>
        <v>35.4</v>
      </c>
      <c r="G24" s="26">
        <v>77.44</v>
      </c>
      <c r="H24" s="18">
        <f t="shared" si="1"/>
        <v>38.72</v>
      </c>
      <c r="I24" s="18">
        <f t="shared" si="2"/>
        <v>74.12</v>
      </c>
      <c r="J24" s="26"/>
      <c r="K24" s="26"/>
    </row>
    <row r="25" spans="1:11" ht="18" customHeight="1">
      <c r="A25" s="25">
        <v>20</v>
      </c>
      <c r="B25" s="15" t="s">
        <v>373</v>
      </c>
      <c r="C25" s="15" t="s">
        <v>374</v>
      </c>
      <c r="D25" s="15" t="s">
        <v>294</v>
      </c>
      <c r="E25" s="25">
        <v>174.5</v>
      </c>
      <c r="F25" s="17">
        <f t="shared" si="0"/>
        <v>34.9</v>
      </c>
      <c r="G25" s="26">
        <v>75.54</v>
      </c>
      <c r="H25" s="18">
        <f t="shared" si="1"/>
        <v>37.77</v>
      </c>
      <c r="I25" s="18">
        <f t="shared" si="2"/>
        <v>72.67</v>
      </c>
      <c r="J25" s="26"/>
      <c r="K25" s="26"/>
    </row>
    <row r="26" spans="1:11" ht="18" customHeight="1">
      <c r="A26" s="25">
        <v>21</v>
      </c>
      <c r="B26" s="15" t="s">
        <v>375</v>
      </c>
      <c r="C26" s="15" t="s">
        <v>368</v>
      </c>
      <c r="D26" s="15" t="s">
        <v>63</v>
      </c>
      <c r="E26" s="25">
        <v>174</v>
      </c>
      <c r="F26" s="17">
        <f t="shared" si="0"/>
        <v>34.800000000000004</v>
      </c>
      <c r="G26" s="26">
        <v>79.58</v>
      </c>
      <c r="H26" s="18">
        <f t="shared" si="1"/>
        <v>39.79</v>
      </c>
      <c r="I26" s="18">
        <f t="shared" si="2"/>
        <v>74.59</v>
      </c>
      <c r="J26" s="26"/>
      <c r="K26" s="26"/>
    </row>
    <row r="27" spans="1:11" ht="18" customHeight="1">
      <c r="A27" s="25">
        <v>22</v>
      </c>
      <c r="B27" s="15" t="s">
        <v>376</v>
      </c>
      <c r="C27" s="15" t="s">
        <v>377</v>
      </c>
      <c r="D27" s="15" t="s">
        <v>50</v>
      </c>
      <c r="E27" s="25">
        <v>173</v>
      </c>
      <c r="F27" s="17">
        <f t="shared" si="0"/>
        <v>34.6</v>
      </c>
      <c r="G27" s="26">
        <v>79.3</v>
      </c>
      <c r="H27" s="18">
        <f t="shared" si="1"/>
        <v>39.65</v>
      </c>
      <c r="I27" s="18">
        <f t="shared" si="2"/>
        <v>74.25</v>
      </c>
      <c r="J27" s="26"/>
      <c r="K27" s="26"/>
    </row>
    <row r="28" spans="1:11" ht="18" customHeight="1">
      <c r="A28" s="25">
        <v>23</v>
      </c>
      <c r="B28" s="15" t="s">
        <v>378</v>
      </c>
      <c r="C28" s="15" t="s">
        <v>379</v>
      </c>
      <c r="D28" s="15" t="s">
        <v>214</v>
      </c>
      <c r="E28" s="25">
        <v>173</v>
      </c>
      <c r="F28" s="17">
        <f t="shared" si="0"/>
        <v>34.6</v>
      </c>
      <c r="G28" s="26">
        <v>67.18</v>
      </c>
      <c r="H28" s="18">
        <f t="shared" si="1"/>
        <v>33.59</v>
      </c>
      <c r="I28" s="18">
        <f t="shared" si="2"/>
        <v>68.19</v>
      </c>
      <c r="J28" s="26"/>
      <c r="K28" s="26"/>
    </row>
    <row r="29" spans="1:11" ht="18" customHeight="1">
      <c r="A29" s="25">
        <v>24</v>
      </c>
      <c r="B29" s="15" t="s">
        <v>380</v>
      </c>
      <c r="C29" s="15" t="s">
        <v>288</v>
      </c>
      <c r="D29" s="15" t="s">
        <v>282</v>
      </c>
      <c r="E29" s="25">
        <v>166.5</v>
      </c>
      <c r="F29" s="17">
        <f t="shared" si="0"/>
        <v>33.300000000000004</v>
      </c>
      <c r="G29" s="26">
        <v>79.68</v>
      </c>
      <c r="H29" s="18">
        <f t="shared" si="1"/>
        <v>39.84</v>
      </c>
      <c r="I29" s="18">
        <f t="shared" si="2"/>
        <v>73.14000000000001</v>
      </c>
      <c r="J29" s="26"/>
      <c r="K29" s="26"/>
    </row>
    <row r="30" spans="1:11" ht="18" customHeight="1">
      <c r="A30" s="25">
        <v>25</v>
      </c>
      <c r="B30" s="26" t="s">
        <v>381</v>
      </c>
      <c r="C30" s="26" t="s">
        <v>382</v>
      </c>
      <c r="D30" s="26" t="s">
        <v>18</v>
      </c>
      <c r="E30" s="25">
        <v>166</v>
      </c>
      <c r="F30" s="17">
        <f t="shared" si="0"/>
        <v>33.2</v>
      </c>
      <c r="G30" s="26">
        <v>75.96</v>
      </c>
      <c r="H30" s="18">
        <f t="shared" si="1"/>
        <v>37.98</v>
      </c>
      <c r="I30" s="18">
        <f t="shared" si="2"/>
        <v>71.18</v>
      </c>
      <c r="J30" s="26"/>
      <c r="K30" s="26"/>
    </row>
    <row r="31" spans="1:11" ht="18" customHeight="1">
      <c r="A31" s="25">
        <v>26</v>
      </c>
      <c r="B31" s="26" t="s">
        <v>383</v>
      </c>
      <c r="C31" s="26" t="s">
        <v>377</v>
      </c>
      <c r="D31" s="26" t="s">
        <v>252</v>
      </c>
      <c r="E31" s="25">
        <v>166</v>
      </c>
      <c r="F31" s="17">
        <f t="shared" si="0"/>
        <v>33.2</v>
      </c>
      <c r="G31" s="26">
        <v>73.78</v>
      </c>
      <c r="H31" s="18">
        <f t="shared" si="1"/>
        <v>36.89</v>
      </c>
      <c r="I31" s="18">
        <f t="shared" si="2"/>
        <v>70.09</v>
      </c>
      <c r="J31" s="26"/>
      <c r="K31" s="26"/>
    </row>
    <row r="32" spans="1:11" ht="18" customHeight="1">
      <c r="A32" s="25">
        <v>27</v>
      </c>
      <c r="B32" s="26" t="s">
        <v>384</v>
      </c>
      <c r="C32" s="26" t="s">
        <v>385</v>
      </c>
      <c r="D32" s="26" t="s">
        <v>33</v>
      </c>
      <c r="E32" s="25">
        <v>164</v>
      </c>
      <c r="F32" s="17">
        <f t="shared" si="0"/>
        <v>32.800000000000004</v>
      </c>
      <c r="G32" s="26">
        <v>72.4</v>
      </c>
      <c r="H32" s="18">
        <f t="shared" si="1"/>
        <v>36.2</v>
      </c>
      <c r="I32" s="18">
        <f t="shared" si="2"/>
        <v>69</v>
      </c>
      <c r="J32" s="26"/>
      <c r="K32" s="26"/>
    </row>
    <row r="33" spans="1:11" ht="18" customHeight="1">
      <c r="A33" s="25">
        <v>28</v>
      </c>
      <c r="B33" s="26" t="s">
        <v>386</v>
      </c>
      <c r="C33" s="26" t="s">
        <v>387</v>
      </c>
      <c r="D33" s="26" t="s">
        <v>336</v>
      </c>
      <c r="E33" s="25">
        <v>156.5</v>
      </c>
      <c r="F33" s="17">
        <f t="shared" si="0"/>
        <v>31.3</v>
      </c>
      <c r="G33" s="26">
        <v>66.88</v>
      </c>
      <c r="H33" s="18">
        <f t="shared" si="1"/>
        <v>33.44</v>
      </c>
      <c r="I33" s="18">
        <f t="shared" si="2"/>
        <v>64.74</v>
      </c>
      <c r="J33" s="26"/>
      <c r="K33" s="26"/>
    </row>
    <row r="34" spans="1:11" ht="18" customHeight="1">
      <c r="A34" s="25">
        <v>29</v>
      </c>
      <c r="B34" s="26" t="s">
        <v>388</v>
      </c>
      <c r="C34" s="26" t="s">
        <v>308</v>
      </c>
      <c r="D34" s="26" t="s">
        <v>93</v>
      </c>
      <c r="E34" s="25">
        <v>156.5</v>
      </c>
      <c r="F34" s="17">
        <f t="shared" si="0"/>
        <v>31.3</v>
      </c>
      <c r="G34" s="26">
        <v>79.58</v>
      </c>
      <c r="H34" s="18">
        <f t="shared" si="1"/>
        <v>39.79</v>
      </c>
      <c r="I34" s="18">
        <f t="shared" si="2"/>
        <v>71.09</v>
      </c>
      <c r="J34" s="26"/>
      <c r="K34" s="26"/>
    </row>
    <row r="35" spans="1:11" ht="18" customHeight="1">
      <c r="A35" s="25">
        <v>30</v>
      </c>
      <c r="B35" s="26" t="s">
        <v>389</v>
      </c>
      <c r="C35" s="26" t="s">
        <v>390</v>
      </c>
      <c r="D35" s="26" t="s">
        <v>214</v>
      </c>
      <c r="E35" s="25">
        <v>154.5</v>
      </c>
      <c r="F35" s="17">
        <f t="shared" si="0"/>
        <v>30.900000000000002</v>
      </c>
      <c r="G35" s="26">
        <v>69.2</v>
      </c>
      <c r="H35" s="18">
        <f t="shared" si="1"/>
        <v>34.6</v>
      </c>
      <c r="I35" s="18">
        <f t="shared" si="2"/>
        <v>65.5</v>
      </c>
      <c r="J35" s="26"/>
      <c r="K35" s="26"/>
    </row>
    <row r="36" spans="1:11" ht="18" customHeight="1">
      <c r="A36" s="25">
        <v>31</v>
      </c>
      <c r="B36" s="26" t="s">
        <v>391</v>
      </c>
      <c r="C36" s="26" t="s">
        <v>392</v>
      </c>
      <c r="D36" s="26" t="s">
        <v>350</v>
      </c>
      <c r="E36" s="25">
        <v>154.5</v>
      </c>
      <c r="F36" s="17">
        <f t="shared" si="0"/>
        <v>30.900000000000002</v>
      </c>
      <c r="G36" s="26">
        <v>68.32</v>
      </c>
      <c r="H36" s="18">
        <f t="shared" si="1"/>
        <v>34.16</v>
      </c>
      <c r="I36" s="18">
        <f t="shared" si="2"/>
        <v>65.06</v>
      </c>
      <c r="J36" s="26"/>
      <c r="K36" s="26"/>
    </row>
  </sheetData>
  <sheetProtection/>
  <autoFilter ref="A5:K36">
    <sortState ref="A6:K36">
      <sortCondition sortBy="value" ref="A6:A36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6614173228347" right="0.7086614173228347" top="0.7480314960629921" bottom="0.4722222222222222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zoomScale="85" zoomScaleNormal="85" workbookViewId="0" topLeftCell="A1">
      <selection activeCell="A2" sqref="A2:K2"/>
    </sheetView>
  </sheetViews>
  <sheetFormatPr defaultColWidth="9.00390625" defaultRowHeight="13.5"/>
  <cols>
    <col min="1" max="1" width="5.25390625" style="0" bestFit="1" customWidth="1"/>
    <col min="2" max="2" width="7.875" style="0" customWidth="1"/>
    <col min="3" max="3" width="8.875" style="0" customWidth="1"/>
    <col min="4" max="4" width="8.625" style="0" customWidth="1"/>
    <col min="5" max="5" width="8.125" style="0" customWidth="1"/>
    <col min="6" max="6" width="10.50390625" style="0" customWidth="1"/>
    <col min="7" max="7" width="8.625" style="0" customWidth="1"/>
    <col min="8" max="8" width="11.00390625" style="0" customWidth="1"/>
    <col min="9" max="9" width="6.375" style="0" bestFit="1" customWidth="1"/>
    <col min="10" max="10" width="4.75390625" style="0" bestFit="1" customWidth="1"/>
    <col min="11" max="11" width="9.125" style="0" customWidth="1"/>
  </cols>
  <sheetData>
    <row r="1" spans="1:11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2.5">
      <c r="A2" s="4" t="s">
        <v>393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18.75">
      <c r="A3" s="5" t="s">
        <v>394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36.75" customHeight="1">
      <c r="A4" s="6" t="s">
        <v>3</v>
      </c>
      <c r="B4" s="7" t="s">
        <v>4</v>
      </c>
      <c r="C4" s="8" t="s">
        <v>5</v>
      </c>
      <c r="D4" s="9"/>
      <c r="E4" s="9"/>
      <c r="F4" s="10"/>
      <c r="G4" s="11" t="s">
        <v>6</v>
      </c>
      <c r="H4" s="12"/>
      <c r="I4" s="7" t="s">
        <v>7</v>
      </c>
      <c r="J4" s="13" t="s">
        <v>8</v>
      </c>
      <c r="K4" s="19" t="s">
        <v>9</v>
      </c>
    </row>
    <row r="5" spans="1:11" s="1" customFormat="1" ht="28.5" customHeight="1">
      <c r="A5" s="6"/>
      <c r="B5" s="13"/>
      <c r="C5" s="13" t="s">
        <v>10</v>
      </c>
      <c r="D5" s="13" t="s">
        <v>11</v>
      </c>
      <c r="E5" s="13" t="s">
        <v>12</v>
      </c>
      <c r="F5" s="14" t="s">
        <v>13</v>
      </c>
      <c r="G5" s="13" t="s">
        <v>14</v>
      </c>
      <c r="H5" s="14" t="s">
        <v>15</v>
      </c>
      <c r="I5" s="13"/>
      <c r="J5" s="20"/>
      <c r="K5" s="21"/>
    </row>
    <row r="6" spans="1:11" s="2" customFormat="1" ht="24.75" customHeight="1">
      <c r="A6" s="25">
        <v>1</v>
      </c>
      <c r="B6" s="15" t="s">
        <v>395</v>
      </c>
      <c r="C6" s="31" t="s">
        <v>190</v>
      </c>
      <c r="D6" s="31" t="s">
        <v>135</v>
      </c>
      <c r="E6" s="16" t="s">
        <v>176</v>
      </c>
      <c r="F6" s="17">
        <f aca="true" t="shared" si="0" ref="F6:F40">E6*(50/250)</f>
        <v>41.1</v>
      </c>
      <c r="G6" s="17">
        <v>79.56</v>
      </c>
      <c r="H6" s="18">
        <f aca="true" t="shared" si="1" ref="H6:H40">G6*(50/100)</f>
        <v>39.78</v>
      </c>
      <c r="I6" s="18">
        <f aca="true" t="shared" si="2" ref="I6:I40">F6+H6</f>
        <v>80.88</v>
      </c>
      <c r="J6" s="18">
        <v>3</v>
      </c>
      <c r="K6" s="22" t="s">
        <v>20</v>
      </c>
    </row>
    <row r="7" spans="1:11" s="2" customFormat="1" ht="24.75" customHeight="1">
      <c r="A7" s="25">
        <v>2</v>
      </c>
      <c r="B7" s="15" t="s">
        <v>396</v>
      </c>
      <c r="C7" s="31" t="s">
        <v>82</v>
      </c>
      <c r="D7" s="31" t="s">
        <v>397</v>
      </c>
      <c r="E7" s="16" t="s">
        <v>155</v>
      </c>
      <c r="F7" s="17">
        <f t="shared" si="0"/>
        <v>40.900000000000006</v>
      </c>
      <c r="G7" s="17">
        <v>81.86</v>
      </c>
      <c r="H7" s="18">
        <f t="shared" si="1"/>
        <v>40.93</v>
      </c>
      <c r="I7" s="18">
        <f t="shared" si="2"/>
        <v>81.83000000000001</v>
      </c>
      <c r="J7" s="18">
        <v>2</v>
      </c>
      <c r="K7" s="22" t="s">
        <v>20</v>
      </c>
    </row>
    <row r="8" spans="1:11" s="2" customFormat="1" ht="24.75" customHeight="1">
      <c r="A8" s="25">
        <v>3</v>
      </c>
      <c r="B8" s="15" t="s">
        <v>398</v>
      </c>
      <c r="C8" s="31" t="s">
        <v>29</v>
      </c>
      <c r="D8" s="31" t="s">
        <v>399</v>
      </c>
      <c r="E8" s="16" t="s">
        <v>161</v>
      </c>
      <c r="F8" s="17">
        <f t="shared" si="0"/>
        <v>40.7</v>
      </c>
      <c r="G8" s="17">
        <v>83.92</v>
      </c>
      <c r="H8" s="18">
        <f t="shared" si="1"/>
        <v>41.96</v>
      </c>
      <c r="I8" s="18">
        <f t="shared" si="2"/>
        <v>82.66</v>
      </c>
      <c r="J8" s="18">
        <v>1</v>
      </c>
      <c r="K8" s="22" t="s">
        <v>20</v>
      </c>
    </row>
    <row r="9" spans="1:11" s="2" customFormat="1" ht="24.75" customHeight="1">
      <c r="A9" s="25">
        <v>4</v>
      </c>
      <c r="B9" s="15" t="s">
        <v>400</v>
      </c>
      <c r="C9" s="31" t="s">
        <v>138</v>
      </c>
      <c r="D9" s="31" t="s">
        <v>173</v>
      </c>
      <c r="E9" s="16" t="s">
        <v>401</v>
      </c>
      <c r="F9" s="17">
        <f t="shared" si="0"/>
        <v>40.5</v>
      </c>
      <c r="G9" s="17">
        <v>79.34</v>
      </c>
      <c r="H9" s="18">
        <f t="shared" si="1"/>
        <v>39.67</v>
      </c>
      <c r="I9" s="18">
        <f t="shared" si="2"/>
        <v>80.17</v>
      </c>
      <c r="J9" s="18">
        <v>6</v>
      </c>
      <c r="K9" s="22" t="s">
        <v>20</v>
      </c>
    </row>
    <row r="10" spans="1:11" s="2" customFormat="1" ht="24.75" customHeight="1">
      <c r="A10" s="25">
        <v>5</v>
      </c>
      <c r="B10" s="15" t="s">
        <v>402</v>
      </c>
      <c r="C10" s="31" t="s">
        <v>25</v>
      </c>
      <c r="D10" s="31" t="s">
        <v>160</v>
      </c>
      <c r="E10" s="16" t="s">
        <v>403</v>
      </c>
      <c r="F10" s="17">
        <f t="shared" si="0"/>
        <v>39.900000000000006</v>
      </c>
      <c r="G10" s="17">
        <v>81.52</v>
      </c>
      <c r="H10" s="18">
        <f t="shared" si="1"/>
        <v>40.76</v>
      </c>
      <c r="I10" s="18">
        <f t="shared" si="2"/>
        <v>80.66</v>
      </c>
      <c r="J10" s="18">
        <v>4</v>
      </c>
      <c r="K10" s="22" t="s">
        <v>20</v>
      </c>
    </row>
    <row r="11" spans="1:11" s="2" customFormat="1" ht="24.75" customHeight="1">
      <c r="A11" s="25">
        <v>6</v>
      </c>
      <c r="B11" s="15" t="s">
        <v>404</v>
      </c>
      <c r="C11" s="31" t="s">
        <v>272</v>
      </c>
      <c r="D11" s="31" t="s">
        <v>160</v>
      </c>
      <c r="E11" s="16" t="s">
        <v>31</v>
      </c>
      <c r="F11" s="17">
        <f t="shared" si="0"/>
        <v>39.6</v>
      </c>
      <c r="G11" s="17">
        <v>81.88</v>
      </c>
      <c r="H11" s="18">
        <f t="shared" si="1"/>
        <v>40.94</v>
      </c>
      <c r="I11" s="18">
        <f t="shared" si="2"/>
        <v>80.53999999999999</v>
      </c>
      <c r="J11" s="18">
        <v>5</v>
      </c>
      <c r="K11" s="22" t="s">
        <v>20</v>
      </c>
    </row>
    <row r="12" spans="1:11" s="2" customFormat="1" ht="24.75" customHeight="1">
      <c r="A12" s="25">
        <v>7</v>
      </c>
      <c r="B12" s="15" t="s">
        <v>405</v>
      </c>
      <c r="C12" s="31" t="s">
        <v>90</v>
      </c>
      <c r="D12" s="31" t="s">
        <v>212</v>
      </c>
      <c r="E12" s="16" t="s">
        <v>40</v>
      </c>
      <c r="F12" s="17">
        <f t="shared" si="0"/>
        <v>38.6</v>
      </c>
      <c r="G12" s="17">
        <v>79.1</v>
      </c>
      <c r="H12" s="18">
        <f t="shared" si="1"/>
        <v>39.55</v>
      </c>
      <c r="I12" s="18">
        <f t="shared" si="2"/>
        <v>78.15</v>
      </c>
      <c r="J12" s="18">
        <v>7</v>
      </c>
      <c r="K12" s="22" t="s">
        <v>20</v>
      </c>
    </row>
    <row r="13" spans="1:11" s="2" customFormat="1" ht="24.75" customHeight="1">
      <c r="A13" s="25">
        <v>8</v>
      </c>
      <c r="B13" s="15" t="s">
        <v>406</v>
      </c>
      <c r="C13" s="31" t="s">
        <v>275</v>
      </c>
      <c r="D13" s="31" t="s">
        <v>232</v>
      </c>
      <c r="E13" s="16" t="s">
        <v>407</v>
      </c>
      <c r="F13" s="17">
        <f t="shared" si="0"/>
        <v>36.800000000000004</v>
      </c>
      <c r="G13" s="17">
        <v>82.16</v>
      </c>
      <c r="H13" s="18">
        <f t="shared" si="1"/>
        <v>41.08</v>
      </c>
      <c r="I13" s="18">
        <f t="shared" si="2"/>
        <v>77.88</v>
      </c>
      <c r="J13" s="18">
        <v>9</v>
      </c>
      <c r="K13" s="22" t="s">
        <v>20</v>
      </c>
    </row>
    <row r="14" spans="1:11" s="2" customFormat="1" ht="24.75" customHeight="1">
      <c r="A14" s="25">
        <v>9</v>
      </c>
      <c r="B14" s="15" t="s">
        <v>408</v>
      </c>
      <c r="C14" s="31" t="s">
        <v>311</v>
      </c>
      <c r="D14" s="31" t="s">
        <v>196</v>
      </c>
      <c r="E14" s="16" t="s">
        <v>341</v>
      </c>
      <c r="F14" s="17">
        <f t="shared" si="0"/>
        <v>36.6</v>
      </c>
      <c r="G14" s="17">
        <v>81.28</v>
      </c>
      <c r="H14" s="18">
        <f t="shared" si="1"/>
        <v>40.64</v>
      </c>
      <c r="I14" s="18">
        <f t="shared" si="2"/>
        <v>77.24000000000001</v>
      </c>
      <c r="J14" s="18">
        <v>11</v>
      </c>
      <c r="K14" s="22" t="s">
        <v>20</v>
      </c>
    </row>
    <row r="15" spans="1:11" s="2" customFormat="1" ht="24.75" customHeight="1">
      <c r="A15" s="25">
        <v>10</v>
      </c>
      <c r="B15" s="15" t="s">
        <v>409</v>
      </c>
      <c r="C15" s="31" t="s">
        <v>244</v>
      </c>
      <c r="D15" s="31" t="s">
        <v>76</v>
      </c>
      <c r="E15" s="16" t="s">
        <v>341</v>
      </c>
      <c r="F15" s="17">
        <f t="shared" si="0"/>
        <v>36.6</v>
      </c>
      <c r="G15" s="17">
        <v>79.22</v>
      </c>
      <c r="H15" s="18">
        <f t="shared" si="1"/>
        <v>39.61</v>
      </c>
      <c r="I15" s="18">
        <f t="shared" si="2"/>
        <v>76.21000000000001</v>
      </c>
      <c r="J15" s="18">
        <v>14</v>
      </c>
      <c r="K15" s="22" t="s">
        <v>20</v>
      </c>
    </row>
    <row r="16" spans="1:11" s="2" customFormat="1" ht="24.75" customHeight="1">
      <c r="A16" s="25">
        <v>11</v>
      </c>
      <c r="B16" s="15" t="s">
        <v>410</v>
      </c>
      <c r="C16" s="31" t="s">
        <v>255</v>
      </c>
      <c r="D16" s="31" t="s">
        <v>160</v>
      </c>
      <c r="E16" s="16" t="s">
        <v>341</v>
      </c>
      <c r="F16" s="17">
        <f t="shared" si="0"/>
        <v>36.6</v>
      </c>
      <c r="G16" s="17">
        <v>82.98</v>
      </c>
      <c r="H16" s="18">
        <f t="shared" si="1"/>
        <v>41.49</v>
      </c>
      <c r="I16" s="18">
        <f t="shared" si="2"/>
        <v>78.09</v>
      </c>
      <c r="J16" s="18">
        <v>8</v>
      </c>
      <c r="K16" s="22" t="s">
        <v>20</v>
      </c>
    </row>
    <row r="17" spans="1:11" s="2" customFormat="1" ht="24.75" customHeight="1">
      <c r="A17" s="25">
        <v>12</v>
      </c>
      <c r="B17" s="15" t="s">
        <v>411</v>
      </c>
      <c r="C17" s="31" t="s">
        <v>75</v>
      </c>
      <c r="D17" s="31" t="s">
        <v>72</v>
      </c>
      <c r="E17" s="16" t="s">
        <v>412</v>
      </c>
      <c r="F17" s="17">
        <f t="shared" si="0"/>
        <v>36.300000000000004</v>
      </c>
      <c r="G17" s="17">
        <v>79.58</v>
      </c>
      <c r="H17" s="18">
        <f t="shared" si="1"/>
        <v>39.79</v>
      </c>
      <c r="I17" s="18">
        <f t="shared" si="2"/>
        <v>76.09</v>
      </c>
      <c r="J17" s="18">
        <v>15</v>
      </c>
      <c r="K17" s="22" t="s">
        <v>20</v>
      </c>
    </row>
    <row r="18" spans="1:11" s="2" customFormat="1" ht="24.75" customHeight="1">
      <c r="A18" s="25">
        <v>13</v>
      </c>
      <c r="B18" s="15" t="s">
        <v>413</v>
      </c>
      <c r="C18" s="31" t="s">
        <v>306</v>
      </c>
      <c r="D18" s="31" t="s">
        <v>50</v>
      </c>
      <c r="E18" s="16" t="s">
        <v>295</v>
      </c>
      <c r="F18" s="17">
        <f t="shared" si="0"/>
        <v>36.2</v>
      </c>
      <c r="G18" s="17">
        <v>82.08</v>
      </c>
      <c r="H18" s="18">
        <f t="shared" si="1"/>
        <v>41.04</v>
      </c>
      <c r="I18" s="18">
        <f t="shared" si="2"/>
        <v>77.24000000000001</v>
      </c>
      <c r="J18" s="18">
        <v>12</v>
      </c>
      <c r="K18" s="22" t="s">
        <v>20</v>
      </c>
    </row>
    <row r="19" spans="1:11" s="2" customFormat="1" ht="24.75" customHeight="1">
      <c r="A19" s="25">
        <v>14</v>
      </c>
      <c r="B19" s="15" t="s">
        <v>414</v>
      </c>
      <c r="C19" s="31" t="s">
        <v>138</v>
      </c>
      <c r="D19" s="31" t="s">
        <v>79</v>
      </c>
      <c r="E19" s="16" t="s">
        <v>344</v>
      </c>
      <c r="F19" s="17">
        <f t="shared" si="0"/>
        <v>36</v>
      </c>
      <c r="G19" s="17">
        <v>83.16</v>
      </c>
      <c r="H19" s="18">
        <f t="shared" si="1"/>
        <v>41.58</v>
      </c>
      <c r="I19" s="18">
        <f t="shared" si="2"/>
        <v>77.58</v>
      </c>
      <c r="J19" s="18">
        <v>10</v>
      </c>
      <c r="K19" s="22" t="s">
        <v>20</v>
      </c>
    </row>
    <row r="20" spans="1:11" s="2" customFormat="1" ht="24.75" customHeight="1">
      <c r="A20" s="25">
        <v>15</v>
      </c>
      <c r="B20" s="15" t="s">
        <v>415</v>
      </c>
      <c r="C20" s="31" t="s">
        <v>82</v>
      </c>
      <c r="D20" s="31" t="s">
        <v>262</v>
      </c>
      <c r="E20" s="16" t="s">
        <v>416</v>
      </c>
      <c r="F20" s="17">
        <f t="shared" si="0"/>
        <v>35.7</v>
      </c>
      <c r="G20" s="17">
        <v>81.92</v>
      </c>
      <c r="H20" s="18">
        <f t="shared" si="1"/>
        <v>40.96</v>
      </c>
      <c r="I20" s="18">
        <f t="shared" si="2"/>
        <v>76.66</v>
      </c>
      <c r="J20" s="18">
        <v>13</v>
      </c>
      <c r="K20" s="22" t="s">
        <v>20</v>
      </c>
    </row>
    <row r="21" spans="1:11" ht="24.75" customHeight="1">
      <c r="A21" s="25">
        <v>16</v>
      </c>
      <c r="B21" s="26" t="s">
        <v>417</v>
      </c>
      <c r="C21" s="26" t="s">
        <v>278</v>
      </c>
      <c r="D21" s="26" t="s">
        <v>399</v>
      </c>
      <c r="E21" s="26" t="s">
        <v>418</v>
      </c>
      <c r="F21" s="17">
        <f t="shared" si="0"/>
        <v>35.4</v>
      </c>
      <c r="G21" s="26">
        <v>76.82</v>
      </c>
      <c r="H21" s="18">
        <f t="shared" si="1"/>
        <v>38.41</v>
      </c>
      <c r="I21" s="18">
        <f t="shared" si="2"/>
        <v>73.81</v>
      </c>
      <c r="J21" s="26"/>
      <c r="K21" s="26"/>
    </row>
    <row r="22" spans="1:11" ht="24.75" customHeight="1">
      <c r="A22" s="25">
        <v>17</v>
      </c>
      <c r="B22" s="26" t="s">
        <v>419</v>
      </c>
      <c r="C22" s="26" t="s">
        <v>305</v>
      </c>
      <c r="D22" s="26" t="s">
        <v>420</v>
      </c>
      <c r="E22" s="26" t="s">
        <v>421</v>
      </c>
      <c r="F22" s="17">
        <f t="shared" si="0"/>
        <v>35.1</v>
      </c>
      <c r="G22" s="26">
        <v>80.86</v>
      </c>
      <c r="H22" s="18">
        <f t="shared" si="1"/>
        <v>40.43</v>
      </c>
      <c r="I22" s="18">
        <f t="shared" si="2"/>
        <v>75.53</v>
      </c>
      <c r="J22" s="18">
        <v>17</v>
      </c>
      <c r="K22" s="22" t="s">
        <v>20</v>
      </c>
    </row>
    <row r="23" spans="1:11" ht="24.75" customHeight="1">
      <c r="A23" s="25">
        <v>18</v>
      </c>
      <c r="B23" s="26" t="s">
        <v>422</v>
      </c>
      <c r="C23" s="26" t="s">
        <v>190</v>
      </c>
      <c r="D23" s="26" t="s">
        <v>350</v>
      </c>
      <c r="E23" s="26" t="s">
        <v>423</v>
      </c>
      <c r="F23" s="17">
        <f t="shared" si="0"/>
        <v>34.6</v>
      </c>
      <c r="G23" s="26">
        <v>79.68</v>
      </c>
      <c r="H23" s="18">
        <f t="shared" si="1"/>
        <v>39.84</v>
      </c>
      <c r="I23" s="18">
        <f t="shared" si="2"/>
        <v>74.44</v>
      </c>
      <c r="J23" s="26"/>
      <c r="K23" s="26"/>
    </row>
    <row r="24" spans="1:11" ht="24.75" customHeight="1">
      <c r="A24" s="25">
        <v>19</v>
      </c>
      <c r="B24" s="26" t="s">
        <v>424</v>
      </c>
      <c r="C24" s="26" t="s">
        <v>425</v>
      </c>
      <c r="D24" s="26" t="s">
        <v>36</v>
      </c>
      <c r="E24" s="26" t="s">
        <v>426</v>
      </c>
      <c r="F24" s="17">
        <f t="shared" si="0"/>
        <v>34.4</v>
      </c>
      <c r="G24" s="26">
        <v>79.54</v>
      </c>
      <c r="H24" s="18">
        <f t="shared" si="1"/>
        <v>39.77</v>
      </c>
      <c r="I24" s="18">
        <f t="shared" si="2"/>
        <v>74.17</v>
      </c>
      <c r="J24" s="26"/>
      <c r="K24" s="26"/>
    </row>
    <row r="25" spans="1:11" ht="24.75" customHeight="1">
      <c r="A25" s="25">
        <v>20</v>
      </c>
      <c r="B25" s="26" t="s">
        <v>427</v>
      </c>
      <c r="C25" s="26" t="s">
        <v>428</v>
      </c>
      <c r="D25" s="26" t="s">
        <v>36</v>
      </c>
      <c r="E25" s="26" t="s">
        <v>429</v>
      </c>
      <c r="F25" s="17">
        <f t="shared" si="0"/>
        <v>34.300000000000004</v>
      </c>
      <c r="G25" s="26">
        <v>83.26</v>
      </c>
      <c r="H25" s="18">
        <f t="shared" si="1"/>
        <v>41.63</v>
      </c>
      <c r="I25" s="18">
        <f t="shared" si="2"/>
        <v>75.93</v>
      </c>
      <c r="J25" s="18">
        <v>16</v>
      </c>
      <c r="K25" s="22" t="s">
        <v>20</v>
      </c>
    </row>
    <row r="26" spans="1:11" ht="24.75" customHeight="1">
      <c r="A26" s="25">
        <v>21</v>
      </c>
      <c r="B26" s="26" t="s">
        <v>430</v>
      </c>
      <c r="C26" s="26" t="s">
        <v>75</v>
      </c>
      <c r="D26" s="26" t="s">
        <v>93</v>
      </c>
      <c r="E26" s="26" t="s">
        <v>429</v>
      </c>
      <c r="F26" s="17">
        <f t="shared" si="0"/>
        <v>34.300000000000004</v>
      </c>
      <c r="G26" s="26">
        <v>76.34</v>
      </c>
      <c r="H26" s="18">
        <f t="shared" si="1"/>
        <v>38.17</v>
      </c>
      <c r="I26" s="18">
        <f t="shared" si="2"/>
        <v>72.47</v>
      </c>
      <c r="J26" s="26"/>
      <c r="K26" s="26"/>
    </row>
    <row r="27" spans="1:11" ht="24.75" customHeight="1">
      <c r="A27" s="25">
        <v>22</v>
      </c>
      <c r="B27" s="26" t="s">
        <v>431</v>
      </c>
      <c r="C27" s="26" t="s">
        <v>261</v>
      </c>
      <c r="D27" s="26" t="s">
        <v>65</v>
      </c>
      <c r="E27" s="26" t="s">
        <v>432</v>
      </c>
      <c r="F27" s="17">
        <f t="shared" si="0"/>
        <v>34.2</v>
      </c>
      <c r="G27" s="26">
        <v>80.94</v>
      </c>
      <c r="H27" s="18">
        <f t="shared" si="1"/>
        <v>40.47</v>
      </c>
      <c r="I27" s="18">
        <f t="shared" si="2"/>
        <v>74.67</v>
      </c>
      <c r="J27" s="18">
        <v>20</v>
      </c>
      <c r="K27" s="22" t="s">
        <v>20</v>
      </c>
    </row>
    <row r="28" spans="1:11" ht="24.75" customHeight="1">
      <c r="A28" s="25">
        <v>23</v>
      </c>
      <c r="B28" s="26" t="s">
        <v>433</v>
      </c>
      <c r="C28" s="26" t="s">
        <v>368</v>
      </c>
      <c r="D28" s="26" t="s">
        <v>45</v>
      </c>
      <c r="E28" s="26" t="s">
        <v>434</v>
      </c>
      <c r="F28" s="17">
        <f t="shared" si="0"/>
        <v>33.800000000000004</v>
      </c>
      <c r="G28" s="26">
        <v>83.04</v>
      </c>
      <c r="H28" s="18">
        <f t="shared" si="1"/>
        <v>41.52</v>
      </c>
      <c r="I28" s="18">
        <f t="shared" si="2"/>
        <v>75.32000000000001</v>
      </c>
      <c r="J28" s="18">
        <v>18</v>
      </c>
      <c r="K28" s="22" t="s">
        <v>20</v>
      </c>
    </row>
    <row r="29" spans="1:11" ht="24.75" customHeight="1">
      <c r="A29" s="25">
        <v>24</v>
      </c>
      <c r="B29" s="26" t="s">
        <v>435</v>
      </c>
      <c r="C29" s="26" t="s">
        <v>428</v>
      </c>
      <c r="D29" s="26" t="s">
        <v>336</v>
      </c>
      <c r="E29" s="26" t="s">
        <v>263</v>
      </c>
      <c r="F29" s="17">
        <f t="shared" si="0"/>
        <v>33.6</v>
      </c>
      <c r="G29" s="26">
        <v>81.16</v>
      </c>
      <c r="H29" s="18">
        <f t="shared" si="1"/>
        <v>40.58</v>
      </c>
      <c r="I29" s="18">
        <f t="shared" si="2"/>
        <v>74.18</v>
      </c>
      <c r="J29" s="26"/>
      <c r="K29" s="26"/>
    </row>
    <row r="30" spans="1:11" ht="24.75" customHeight="1">
      <c r="A30" s="25">
        <v>25</v>
      </c>
      <c r="B30" s="26" t="s">
        <v>436</v>
      </c>
      <c r="C30" s="26" t="s">
        <v>305</v>
      </c>
      <c r="D30" s="26" t="s">
        <v>252</v>
      </c>
      <c r="E30" s="26" t="s">
        <v>263</v>
      </c>
      <c r="F30" s="17">
        <f t="shared" si="0"/>
        <v>33.6</v>
      </c>
      <c r="G30" s="26">
        <v>82.52</v>
      </c>
      <c r="H30" s="18">
        <f t="shared" si="1"/>
        <v>41.26</v>
      </c>
      <c r="I30" s="18">
        <f t="shared" si="2"/>
        <v>74.86</v>
      </c>
      <c r="J30" s="18">
        <v>19</v>
      </c>
      <c r="K30" s="22" t="s">
        <v>20</v>
      </c>
    </row>
    <row r="31" spans="1:11" ht="24.75" customHeight="1">
      <c r="A31" s="25">
        <v>26</v>
      </c>
      <c r="B31" s="26" t="s">
        <v>437</v>
      </c>
      <c r="C31" s="26" t="s">
        <v>377</v>
      </c>
      <c r="D31" s="26" t="s">
        <v>45</v>
      </c>
      <c r="E31" s="26" t="s">
        <v>438</v>
      </c>
      <c r="F31" s="17">
        <f t="shared" si="0"/>
        <v>33.5</v>
      </c>
      <c r="G31" s="26">
        <v>79.96</v>
      </c>
      <c r="H31" s="18">
        <f t="shared" si="1"/>
        <v>39.98</v>
      </c>
      <c r="I31" s="18">
        <f t="shared" si="2"/>
        <v>73.47999999999999</v>
      </c>
      <c r="J31" s="26"/>
      <c r="K31" s="26"/>
    </row>
    <row r="32" spans="1:11" ht="24.75" customHeight="1">
      <c r="A32" s="25">
        <v>27</v>
      </c>
      <c r="B32" s="26" t="s">
        <v>439</v>
      </c>
      <c r="C32" s="26" t="s">
        <v>315</v>
      </c>
      <c r="D32" s="26" t="s">
        <v>160</v>
      </c>
      <c r="E32" s="26" t="s">
        <v>440</v>
      </c>
      <c r="F32" s="17">
        <f t="shared" si="0"/>
        <v>33.4</v>
      </c>
      <c r="G32" s="26">
        <v>76.02</v>
      </c>
      <c r="H32" s="18">
        <f t="shared" si="1"/>
        <v>38.01</v>
      </c>
      <c r="I32" s="18">
        <f t="shared" si="2"/>
        <v>71.41</v>
      </c>
      <c r="J32" s="26"/>
      <c r="K32" s="26"/>
    </row>
    <row r="33" spans="1:11" ht="24.75" customHeight="1">
      <c r="A33" s="25">
        <v>28</v>
      </c>
      <c r="B33" s="26" t="s">
        <v>441</v>
      </c>
      <c r="C33" s="26" t="s">
        <v>261</v>
      </c>
      <c r="D33" s="26" t="s">
        <v>79</v>
      </c>
      <c r="E33" s="26" t="s">
        <v>442</v>
      </c>
      <c r="F33" s="17">
        <f t="shared" si="0"/>
        <v>33.2</v>
      </c>
      <c r="G33" s="26">
        <v>79.68</v>
      </c>
      <c r="H33" s="18">
        <f t="shared" si="1"/>
        <v>39.84</v>
      </c>
      <c r="I33" s="18">
        <f t="shared" si="2"/>
        <v>73.04</v>
      </c>
      <c r="J33" s="26"/>
      <c r="K33" s="26"/>
    </row>
    <row r="34" spans="1:11" ht="24.75" customHeight="1">
      <c r="A34" s="25">
        <v>29</v>
      </c>
      <c r="B34" s="26" t="s">
        <v>443</v>
      </c>
      <c r="C34" s="26" t="s">
        <v>153</v>
      </c>
      <c r="D34" s="26" t="s">
        <v>48</v>
      </c>
      <c r="E34" s="26" t="s">
        <v>444</v>
      </c>
      <c r="F34" s="17">
        <f t="shared" si="0"/>
        <v>32.7</v>
      </c>
      <c r="G34" s="26">
        <v>78.84</v>
      </c>
      <c r="H34" s="18">
        <f t="shared" si="1"/>
        <v>39.42</v>
      </c>
      <c r="I34" s="18">
        <f t="shared" si="2"/>
        <v>72.12</v>
      </c>
      <c r="J34" s="26"/>
      <c r="K34" s="26"/>
    </row>
    <row r="35" spans="1:11" ht="24.75" customHeight="1">
      <c r="A35" s="25">
        <v>30</v>
      </c>
      <c r="B35" s="26" t="s">
        <v>445</v>
      </c>
      <c r="C35" s="26" t="s">
        <v>320</v>
      </c>
      <c r="D35" s="26" t="s">
        <v>294</v>
      </c>
      <c r="E35" s="26" t="s">
        <v>446</v>
      </c>
      <c r="F35" s="17">
        <f t="shared" si="0"/>
        <v>30.900000000000002</v>
      </c>
      <c r="G35" s="26">
        <v>79.54</v>
      </c>
      <c r="H35" s="18">
        <f t="shared" si="1"/>
        <v>39.77</v>
      </c>
      <c r="I35" s="18">
        <f t="shared" si="2"/>
        <v>70.67</v>
      </c>
      <c r="J35" s="26"/>
      <c r="K35" s="26"/>
    </row>
    <row r="36" spans="1:11" ht="24.75" customHeight="1">
      <c r="A36" s="25">
        <v>31</v>
      </c>
      <c r="B36" s="26" t="s">
        <v>447</v>
      </c>
      <c r="C36" s="26" t="s">
        <v>318</v>
      </c>
      <c r="D36" s="26" t="s">
        <v>179</v>
      </c>
      <c r="E36" s="26" t="s">
        <v>448</v>
      </c>
      <c r="F36" s="17">
        <f t="shared" si="0"/>
        <v>30.8</v>
      </c>
      <c r="G36" s="26">
        <v>78.52</v>
      </c>
      <c r="H36" s="18">
        <f t="shared" si="1"/>
        <v>39.26</v>
      </c>
      <c r="I36" s="18">
        <f t="shared" si="2"/>
        <v>70.06</v>
      </c>
      <c r="J36" s="26"/>
      <c r="K36" s="26"/>
    </row>
    <row r="37" spans="1:11" ht="24.75" customHeight="1">
      <c r="A37" s="25">
        <v>32</v>
      </c>
      <c r="B37" s="26" t="s">
        <v>449</v>
      </c>
      <c r="C37" s="26" t="s">
        <v>278</v>
      </c>
      <c r="D37" s="26" t="s">
        <v>44</v>
      </c>
      <c r="E37" s="26" t="s">
        <v>448</v>
      </c>
      <c r="F37" s="17">
        <f t="shared" si="0"/>
        <v>30.8</v>
      </c>
      <c r="G37" s="26">
        <v>81.18</v>
      </c>
      <c r="H37" s="18">
        <f t="shared" si="1"/>
        <v>40.59</v>
      </c>
      <c r="I37" s="18">
        <f t="shared" si="2"/>
        <v>71.39</v>
      </c>
      <c r="J37" s="26"/>
      <c r="K37" s="26"/>
    </row>
    <row r="38" spans="1:11" ht="24.75" customHeight="1">
      <c r="A38" s="25">
        <v>33</v>
      </c>
      <c r="B38" s="26" t="s">
        <v>450</v>
      </c>
      <c r="C38" s="26" t="s">
        <v>451</v>
      </c>
      <c r="D38" s="26" t="s">
        <v>79</v>
      </c>
      <c r="E38" s="26" t="s">
        <v>452</v>
      </c>
      <c r="F38" s="17">
        <f t="shared" si="0"/>
        <v>29.400000000000002</v>
      </c>
      <c r="G38" s="26">
        <v>77.84</v>
      </c>
      <c r="H38" s="18">
        <f t="shared" si="1"/>
        <v>38.92</v>
      </c>
      <c r="I38" s="18">
        <f t="shared" si="2"/>
        <v>68.32000000000001</v>
      </c>
      <c r="J38" s="26"/>
      <c r="K38" s="26"/>
    </row>
    <row r="39" spans="1:11" ht="24.75" customHeight="1">
      <c r="A39" s="25">
        <v>34</v>
      </c>
      <c r="B39" s="26" t="s">
        <v>453</v>
      </c>
      <c r="C39" s="26" t="s">
        <v>454</v>
      </c>
      <c r="D39" s="26" t="s">
        <v>72</v>
      </c>
      <c r="E39" s="26" t="s">
        <v>455</v>
      </c>
      <c r="F39" s="17">
        <f t="shared" si="0"/>
        <v>29.200000000000003</v>
      </c>
      <c r="G39" s="26">
        <v>75.54</v>
      </c>
      <c r="H39" s="18">
        <f t="shared" si="1"/>
        <v>37.77</v>
      </c>
      <c r="I39" s="18">
        <f t="shared" si="2"/>
        <v>66.97</v>
      </c>
      <c r="J39" s="26"/>
      <c r="K39" s="26"/>
    </row>
    <row r="40" spans="1:11" ht="24.75" customHeight="1">
      <c r="A40" s="25">
        <v>35</v>
      </c>
      <c r="B40" s="26" t="s">
        <v>456</v>
      </c>
      <c r="C40" s="26" t="s">
        <v>457</v>
      </c>
      <c r="D40" s="26" t="s">
        <v>272</v>
      </c>
      <c r="E40" s="26" t="s">
        <v>289</v>
      </c>
      <c r="F40" s="17">
        <f t="shared" si="0"/>
        <v>27.8</v>
      </c>
      <c r="G40" s="26">
        <v>78.5</v>
      </c>
      <c r="H40" s="18">
        <f t="shared" si="1"/>
        <v>39.25</v>
      </c>
      <c r="I40" s="18">
        <f t="shared" si="2"/>
        <v>67.05</v>
      </c>
      <c r="J40" s="26"/>
      <c r="K40" s="26"/>
    </row>
  </sheetData>
  <sheetProtection/>
  <autoFilter ref="A5:K40">
    <sortState ref="A6:K40">
      <sortCondition sortBy="value" ref="A6:A40"/>
    </sortState>
  </autoFilter>
  <mergeCells count="10">
    <mergeCell ref="A1:K1"/>
    <mergeCell ref="A2:K2"/>
    <mergeCell ref="A3:K3"/>
    <mergeCell ref="C4:F4"/>
    <mergeCell ref="G4:H4"/>
    <mergeCell ref="A4:A5"/>
    <mergeCell ref="B4:B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Anonymous</cp:lastModifiedBy>
  <cp:lastPrinted>2022-07-26T12:00:46Z</cp:lastPrinted>
  <dcterms:created xsi:type="dcterms:W3CDTF">2020-08-12T00:19:00Z</dcterms:created>
  <dcterms:modified xsi:type="dcterms:W3CDTF">2022-08-06T02:05:38Z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5F0FB0F66CD14E8A8C136B2BA89C61F1</vt:lpwstr>
  </property>
</Properties>
</file>