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'Sheet1'!$A$2:$N$31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<sst xmlns="http://schemas.openxmlformats.org/spreadsheetml/2006/main" count="681" uniqueCount="330">
  <si>
    <t>附件</t>
  </si>
  <si>
    <t>2020年度防城港市港口区中小学（幼儿园）教师第二批公开招聘考核和体检人选名单（中小学教师岗位）</t>
  </si>
  <si>
    <t>序号</t>
  </si>
  <si>
    <t>招聘单位</t>
  </si>
  <si>
    <t>招聘岗位</t>
  </si>
  <si>
    <t>招聘人数</t>
  </si>
  <si>
    <t>考生姓名</t>
  </si>
  <si>
    <t>性别</t>
  </si>
  <si>
    <t>准考证号</t>
  </si>
  <si>
    <t>笔试成绩</t>
  </si>
  <si>
    <r>
      <t>÷</t>
    </r>
    <r>
      <rPr>
        <b/>
        <sz val="11"/>
        <rFont val="宋体"/>
        <family val="0"/>
      </rPr>
      <t>2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40%</t>
    </r>
  </si>
  <si>
    <t>面试成绩</t>
  </si>
  <si>
    <t>占60%</t>
  </si>
  <si>
    <t>总成绩</t>
  </si>
  <si>
    <t>排名</t>
  </si>
  <si>
    <t>备注</t>
  </si>
  <si>
    <t>港口区第四小学</t>
  </si>
  <si>
    <t>450602201-小学英语教师</t>
  </si>
  <si>
    <t>熊莉蓉</t>
  </si>
  <si>
    <t>女</t>
  </si>
  <si>
    <t>20201725</t>
  </si>
  <si>
    <t>陈进霞</t>
  </si>
  <si>
    <t>20200109</t>
  </si>
  <si>
    <t>防城港市金湾小学</t>
  </si>
  <si>
    <t>450602202-小学语文教师</t>
  </si>
  <si>
    <t>何晶晶</t>
  </si>
  <si>
    <t>20202103</t>
  </si>
  <si>
    <t>450602203-小学音乐教师</t>
  </si>
  <si>
    <t>吴苹萍</t>
  </si>
  <si>
    <t>20204119</t>
  </si>
  <si>
    <t>防城港市桃源小学</t>
  </si>
  <si>
    <t>450602204-小学语文教师</t>
  </si>
  <si>
    <t>曹茗洁</t>
  </si>
  <si>
    <t>20204121</t>
  </si>
  <si>
    <t>450602205-小学数学教师</t>
  </si>
  <si>
    <t>梁萱</t>
  </si>
  <si>
    <t>20203921</t>
  </si>
  <si>
    <t>罗振贵</t>
  </si>
  <si>
    <t>男</t>
  </si>
  <si>
    <t>20203006</t>
  </si>
  <si>
    <t>450602206-小学美术教师</t>
  </si>
  <si>
    <t>刘仲丽</t>
  </si>
  <si>
    <t>20201801</t>
  </si>
  <si>
    <t>防城港市桃花湾中学（小学部）</t>
  </si>
  <si>
    <t>450602207-小学语文教师</t>
  </si>
  <si>
    <t>陈艳艳</t>
  </si>
  <si>
    <t>20200306</t>
  </si>
  <si>
    <t>姚沛妃</t>
  </si>
  <si>
    <t>20203402</t>
  </si>
  <si>
    <t>杜宗儒</t>
  </si>
  <si>
    <t>20200316</t>
  </si>
  <si>
    <t>程诣涵</t>
  </si>
  <si>
    <t>20203912</t>
  </si>
  <si>
    <t>王恩慧</t>
  </si>
  <si>
    <t>20201315</t>
  </si>
  <si>
    <t>罗霞</t>
  </si>
  <si>
    <t>20202509</t>
  </si>
  <si>
    <t>覃敏凤</t>
  </si>
  <si>
    <t>20203404</t>
  </si>
  <si>
    <t>黄微婷</t>
  </si>
  <si>
    <t>20202730</t>
  </si>
  <si>
    <t>何桂梅</t>
  </si>
  <si>
    <t>20204215</t>
  </si>
  <si>
    <t>陈敏</t>
  </si>
  <si>
    <t>20204021</t>
  </si>
  <si>
    <t>450602208-小学数学教师</t>
  </si>
  <si>
    <t>张立昌</t>
  </si>
  <si>
    <t>20200201</t>
  </si>
  <si>
    <t>何萍</t>
  </si>
  <si>
    <t>20201917</t>
  </si>
  <si>
    <t>陈少云</t>
  </si>
  <si>
    <t>20200302</t>
  </si>
  <si>
    <t>郭利珍</t>
  </si>
  <si>
    <t>20203020</t>
  </si>
  <si>
    <t>李梦霞</t>
  </si>
  <si>
    <t>20200608</t>
  </si>
  <si>
    <t>邱莹莹</t>
  </si>
  <si>
    <t>20202613</t>
  </si>
  <si>
    <t>莫莹莹</t>
  </si>
  <si>
    <t>20200524</t>
  </si>
  <si>
    <t>邓洁</t>
  </si>
  <si>
    <t>20200417</t>
  </si>
  <si>
    <t>杨爱丽</t>
  </si>
  <si>
    <t>20201809</t>
  </si>
  <si>
    <t>林诗倩</t>
  </si>
  <si>
    <t>20200418</t>
  </si>
  <si>
    <t>450602209-小学信息技术教师</t>
  </si>
  <si>
    <t>李海霞</t>
  </si>
  <si>
    <t>20203621</t>
  </si>
  <si>
    <t>防城港市豪丫小学</t>
  </si>
  <si>
    <t>450602210-小学语文教师</t>
  </si>
  <si>
    <t>官丽欣</t>
  </si>
  <si>
    <t>20203311</t>
  </si>
  <si>
    <t>李健玲</t>
  </si>
  <si>
    <t>20204015</t>
  </si>
  <si>
    <t>钟艳丽</t>
  </si>
  <si>
    <t>20202922</t>
  </si>
  <si>
    <t>侯乃源</t>
  </si>
  <si>
    <t>20202813</t>
  </si>
  <si>
    <t>吴林香</t>
  </si>
  <si>
    <t>20200218</t>
  </si>
  <si>
    <t>禤健幸</t>
  </si>
  <si>
    <t>20202821</t>
  </si>
  <si>
    <t>曾静惠</t>
  </si>
  <si>
    <t>20202210</t>
  </si>
  <si>
    <t>余华敏</t>
  </si>
  <si>
    <t>20204108</t>
  </si>
  <si>
    <t>沈军伟</t>
  </si>
  <si>
    <t>20201213</t>
  </si>
  <si>
    <t>邓达晴</t>
  </si>
  <si>
    <t>20203810</t>
  </si>
  <si>
    <t>450602211-小学数学教师</t>
  </si>
  <si>
    <t>唐佳鹏</t>
  </si>
  <si>
    <t>20203517</t>
  </si>
  <si>
    <t>唐慧</t>
  </si>
  <si>
    <t>20201427</t>
  </si>
  <si>
    <t>黄兰惠</t>
  </si>
  <si>
    <t>20200604</t>
  </si>
  <si>
    <t>黄佩玉</t>
  </si>
  <si>
    <t>20202917</t>
  </si>
  <si>
    <t>农婵妃</t>
  </si>
  <si>
    <t>20202819</t>
  </si>
  <si>
    <t>邓奎礼</t>
  </si>
  <si>
    <t>20200908</t>
  </si>
  <si>
    <t>林树林</t>
  </si>
  <si>
    <t>20202309</t>
  </si>
  <si>
    <t>李萱</t>
  </si>
  <si>
    <t>20203204</t>
  </si>
  <si>
    <t>李晓岚</t>
  </si>
  <si>
    <t>20201817</t>
  </si>
  <si>
    <t>俞思羽</t>
  </si>
  <si>
    <t>20200901</t>
  </si>
  <si>
    <t>450602212-小学英语教师</t>
  </si>
  <si>
    <t>张琪敏</t>
  </si>
  <si>
    <t>20203304</t>
  </si>
  <si>
    <t>雷蕾</t>
  </si>
  <si>
    <t>20200627</t>
  </si>
  <si>
    <t>蓝芳</t>
  </si>
  <si>
    <t>20203626</t>
  </si>
  <si>
    <t>查冰心</t>
  </si>
  <si>
    <t>20203905</t>
  </si>
  <si>
    <t>龚琴</t>
  </si>
  <si>
    <t>20201511</t>
  </si>
  <si>
    <t>450602213-小学体育教师</t>
  </si>
  <si>
    <t>谢晋</t>
  </si>
  <si>
    <t>20201420</t>
  </si>
  <si>
    <t>罗振成</t>
  </si>
  <si>
    <t>20200601</t>
  </si>
  <si>
    <t>甘李甜</t>
  </si>
  <si>
    <t>20201704</t>
  </si>
  <si>
    <t>450602214-小学心理健康教师</t>
  </si>
  <si>
    <t>黄露斯</t>
  </si>
  <si>
    <t>20203112</t>
  </si>
  <si>
    <t>防城港市桃花湾中学（中学部）</t>
  </si>
  <si>
    <t>450602215-初中语文教师</t>
  </si>
  <si>
    <t>王艳思</t>
  </si>
  <si>
    <t>20202815</t>
  </si>
  <si>
    <t>毛丽艳</t>
  </si>
  <si>
    <t>20204023</t>
  </si>
  <si>
    <t>邓泸泸</t>
  </si>
  <si>
    <t>20200205</t>
  </si>
  <si>
    <t>李世梅</t>
  </si>
  <si>
    <t>20203903</t>
  </si>
  <si>
    <t>唐慧敏</t>
  </si>
  <si>
    <t>20201922</t>
  </si>
  <si>
    <t>450602216-初中数学教师</t>
  </si>
  <si>
    <t>冯景清</t>
  </si>
  <si>
    <t>20202321</t>
  </si>
  <si>
    <t>何霞</t>
  </si>
  <si>
    <t>20202701</t>
  </si>
  <si>
    <t>吴金蓝</t>
  </si>
  <si>
    <t>20203116</t>
  </si>
  <si>
    <t>朱小平</t>
  </si>
  <si>
    <t>20201625</t>
  </si>
  <si>
    <t>450602217-初中英语教师</t>
  </si>
  <si>
    <t>何深凤</t>
  </si>
  <si>
    <t>20204019</t>
  </si>
  <si>
    <t>陈婷婷</t>
  </si>
  <si>
    <t>20200227</t>
  </si>
  <si>
    <t>苏家燕</t>
  </si>
  <si>
    <t>20201806</t>
  </si>
  <si>
    <t>徐丽红</t>
  </si>
  <si>
    <t>20201306</t>
  </si>
  <si>
    <t>450602218-初中政治教师</t>
  </si>
  <si>
    <t>罗彩柔</t>
  </si>
  <si>
    <t>20202626</t>
  </si>
  <si>
    <t>450602219-初中物理教师</t>
  </si>
  <si>
    <t>胡曼思</t>
  </si>
  <si>
    <t>20202418</t>
  </si>
  <si>
    <t>吴立艺</t>
  </si>
  <si>
    <t>20204102</t>
  </si>
  <si>
    <t>450602220-初中化学教师</t>
  </si>
  <si>
    <t>李毅</t>
  </si>
  <si>
    <t>20203819</t>
  </si>
  <si>
    <t>450602221-初中地理教师</t>
  </si>
  <si>
    <t>刘思霞</t>
  </si>
  <si>
    <t>20201017</t>
  </si>
  <si>
    <t>莫迪</t>
  </si>
  <si>
    <t>20200804</t>
  </si>
  <si>
    <t>黄莹滢</t>
  </si>
  <si>
    <t>20200714</t>
  </si>
  <si>
    <t>防城港市金湾中学</t>
  </si>
  <si>
    <t>450602222-初中语文教师</t>
  </si>
  <si>
    <t>黄严英</t>
  </si>
  <si>
    <t>20203103</t>
  </si>
  <si>
    <t>项华</t>
  </si>
  <si>
    <t>20200328</t>
  </si>
  <si>
    <t>李莹莹</t>
  </si>
  <si>
    <t>20202430</t>
  </si>
  <si>
    <t>陈志袅</t>
  </si>
  <si>
    <t>20200405</t>
  </si>
  <si>
    <t>陆锦芸</t>
  </si>
  <si>
    <t>20201305</t>
  </si>
  <si>
    <t>黄楚倩</t>
  </si>
  <si>
    <t>20203813</t>
  </si>
  <si>
    <t>吴健明</t>
  </si>
  <si>
    <t>20201321</t>
  </si>
  <si>
    <t>傅冬梅</t>
  </si>
  <si>
    <t>20201115</t>
  </si>
  <si>
    <t>陈李清</t>
  </si>
  <si>
    <t>20202011</t>
  </si>
  <si>
    <t>杨欣</t>
  </si>
  <si>
    <t>20201425</t>
  </si>
  <si>
    <t>450602223-初中数学教师</t>
  </si>
  <si>
    <t>李鹏程</t>
  </si>
  <si>
    <t>20203310</t>
  </si>
  <si>
    <t>李添</t>
  </si>
  <si>
    <t>20200309</t>
  </si>
  <si>
    <t>顾小驰</t>
  </si>
  <si>
    <t>20201602</t>
  </si>
  <si>
    <t>骆梨萍</t>
  </si>
  <si>
    <t>20203016</t>
  </si>
  <si>
    <t>陈芳</t>
  </si>
  <si>
    <t>20203922</t>
  </si>
  <si>
    <t>450602224-初中英语教师</t>
  </si>
  <si>
    <t>樊婕音</t>
  </si>
  <si>
    <t>20203613</t>
  </si>
  <si>
    <t>吴姗晓</t>
  </si>
  <si>
    <t>20200215</t>
  </si>
  <si>
    <t>胡天资</t>
  </si>
  <si>
    <t>20203904</t>
  </si>
  <si>
    <t>舒静</t>
  </si>
  <si>
    <t>20203712</t>
  </si>
  <si>
    <t>桂玲红</t>
  </si>
  <si>
    <t>20200221</t>
  </si>
  <si>
    <t>450602225-初中政治教师</t>
  </si>
  <si>
    <t>高穗</t>
  </si>
  <si>
    <t>20203906</t>
  </si>
  <si>
    <t>450602226-初中物理教师</t>
  </si>
  <si>
    <t>朱乐乐</t>
  </si>
  <si>
    <t>20200902</t>
  </si>
  <si>
    <t>陈宁</t>
  </si>
  <si>
    <t>20200226</t>
  </si>
  <si>
    <t>聂慧杰</t>
  </si>
  <si>
    <t>20202004</t>
  </si>
  <si>
    <t>450602227-初中化学教师</t>
  </si>
  <si>
    <t>黄春丽</t>
  </si>
  <si>
    <t>20201303</t>
  </si>
  <si>
    <t>凌钦莉</t>
  </si>
  <si>
    <t>20203114</t>
  </si>
  <si>
    <t>沈相英</t>
  </si>
  <si>
    <t>20200905</t>
  </si>
  <si>
    <t>罗翠燕</t>
  </si>
  <si>
    <t>20201914</t>
  </si>
  <si>
    <t>450602228-初中生物教师</t>
  </si>
  <si>
    <t>林小燕</t>
  </si>
  <si>
    <t>20200813</t>
  </si>
  <si>
    <t>谭慧</t>
  </si>
  <si>
    <t>20203721</t>
  </si>
  <si>
    <t>450602229-初中历史教师</t>
  </si>
  <si>
    <t>巫佳泽</t>
  </si>
  <si>
    <t>20201601</t>
  </si>
  <si>
    <t>卢薇旬</t>
  </si>
  <si>
    <t>20202304</t>
  </si>
  <si>
    <t>450602230-初中地理教师</t>
  </si>
  <si>
    <t>黄洁</t>
  </si>
  <si>
    <t>20202805</t>
  </si>
  <si>
    <t>林谷梅</t>
  </si>
  <si>
    <t>20203901</t>
  </si>
  <si>
    <t>450602231-初中体育教师</t>
  </si>
  <si>
    <t>黄钦健</t>
  </si>
  <si>
    <t>20204125</t>
  </si>
  <si>
    <t>周洋</t>
  </si>
  <si>
    <t>20202401</t>
  </si>
  <si>
    <t>杨鸿超</t>
  </si>
  <si>
    <t>20200707</t>
  </si>
  <si>
    <t>450602232-初中音乐教师</t>
  </si>
  <si>
    <t>凌其伟</t>
  </si>
  <si>
    <t>20201604</t>
  </si>
  <si>
    <t>支莉</t>
  </si>
  <si>
    <t>20204228</t>
  </si>
  <si>
    <t>450602233-初中美术教师</t>
  </si>
  <si>
    <t>周丽妍</t>
  </si>
  <si>
    <t>20201006</t>
  </si>
  <si>
    <t>黄秋红</t>
  </si>
  <si>
    <t>20203203</t>
  </si>
  <si>
    <t>450602234-初中信息技术教师</t>
  </si>
  <si>
    <t>戚淇俊</t>
  </si>
  <si>
    <t>20202417</t>
  </si>
  <si>
    <t>梁贵杰</t>
  </si>
  <si>
    <t>20203704</t>
  </si>
  <si>
    <t>管艳萍</t>
  </si>
  <si>
    <t>20201527</t>
  </si>
  <si>
    <t>姚泽春</t>
  </si>
  <si>
    <t>20200529</t>
  </si>
  <si>
    <t>450602235-中学心理健康教师</t>
  </si>
  <si>
    <t>韦晴文</t>
  </si>
  <si>
    <t>20202029</t>
  </si>
  <si>
    <t>吴小平</t>
  </si>
  <si>
    <t>20202723</t>
  </si>
  <si>
    <t>防城港市第四中学</t>
  </si>
  <si>
    <t>450602236-初中生物教师</t>
  </si>
  <si>
    <t>朱雪菁</t>
  </si>
  <si>
    <t>20203617</t>
  </si>
  <si>
    <t>庞文惠</t>
  </si>
  <si>
    <t>20200616</t>
  </si>
  <si>
    <t>450602237-初中政治教师</t>
  </si>
  <si>
    <t>夏宁</t>
  </si>
  <si>
    <t>20201428</t>
  </si>
  <si>
    <t>杨余林</t>
  </si>
  <si>
    <t>20200810</t>
  </si>
  <si>
    <t>韦彩条</t>
  </si>
  <si>
    <t>20203118</t>
  </si>
  <si>
    <t>450602238-初中历史教师</t>
  </si>
  <si>
    <t>黄玉柳</t>
  </si>
  <si>
    <t>20200814</t>
  </si>
  <si>
    <t>黄金妙</t>
  </si>
  <si>
    <t>20200928</t>
  </si>
  <si>
    <t>何继良</t>
  </si>
  <si>
    <t>20202208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</si>
</sst>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9" fontId="46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 topLeftCell="A1">
      <selection activeCell="O7" sqref="O7"/>
    </sheetView>
  </sheetViews>
  <sheetFormatPr defaultColWidth="9.00390625" defaultRowHeight="15"/>
  <cols>
    <col min="1" max="1" width="6.421875" style="2" customWidth="1"/>
    <col min="2" max="2" width="17.8515625" style="3" customWidth="1"/>
    <col min="3" max="3" width="21.57421875" style="3" customWidth="1"/>
    <col min="4" max="4" width="6.00390625" style="2" customWidth="1"/>
    <col min="5" max="5" width="12.8515625" style="2" customWidth="1"/>
    <col min="6" max="6" width="6.7109375" style="2" customWidth="1"/>
    <col min="7" max="7" width="16.7109375" style="2" customWidth="1"/>
    <col min="8" max="8" width="10.7109375" style="2" customWidth="1"/>
    <col min="9" max="9" width="10.00390625" style="4" customWidth="1"/>
    <col min="10" max="10" width="10.7109375" style="2" customWidth="1"/>
    <col min="11" max="11" width="9.8515625" style="4" customWidth="1"/>
    <col min="12" max="12" width="10.7109375" style="2" customWidth="1"/>
    <col min="13" max="13" width="8.421875" style="2" customWidth="1"/>
    <col min="14" max="14" width="10.421875" style="2" customWidth="1"/>
  </cols>
  <sheetData>
    <row r="1" spans="1:2" ht="30.75" customHeight="1">
      <c r="A1" s="5" t="s">
        <v>0</v>
      </c>
      <c r="B1" s="6"/>
    </row>
    <row r="2" spans="1:14" ht="36" customHeight="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8" t="s">
        <v>10</v>
      </c>
      <c r="J3" s="9" t="s">
        <v>11</v>
      </c>
      <c r="K3" s="19" t="s">
        <v>12</v>
      </c>
      <c r="L3" s="20" t="s">
        <v>13</v>
      </c>
      <c r="M3" s="20" t="s">
        <v>14</v>
      </c>
      <c r="N3" s="9" t="s">
        <v>15</v>
      </c>
    </row>
    <row r="4" spans="1:14" ht="31.5" customHeight="1">
      <c r="A4" s="10">
        <v>1</v>
      </c>
      <c r="B4" s="11" t="s">
        <v>16</v>
      </c>
      <c r="C4" s="11" t="s">
        <v>17</v>
      </c>
      <c r="D4" s="11">
        <v>2</v>
      </c>
      <c r="E4" s="12" t="s">
        <v>18</v>
      </c>
      <c r="F4" s="12" t="s">
        <v>19</v>
      </c>
      <c r="G4" s="12" t="s">
        <v>20</v>
      </c>
      <c r="H4" s="13">
        <v>134</v>
      </c>
      <c r="I4" s="13">
        <v>26.8</v>
      </c>
      <c r="J4" s="13">
        <v>87</v>
      </c>
      <c r="K4" s="13">
        <v>52.2</v>
      </c>
      <c r="L4" s="13">
        <v>79</v>
      </c>
      <c r="M4" s="13">
        <v>1</v>
      </c>
      <c r="N4" s="10"/>
    </row>
    <row r="5" spans="1:14" ht="31.5" customHeight="1">
      <c r="A5" s="10">
        <v>2</v>
      </c>
      <c r="B5" s="11" t="s">
        <v>16</v>
      </c>
      <c r="C5" s="11" t="s">
        <v>17</v>
      </c>
      <c r="D5" s="11">
        <v>2</v>
      </c>
      <c r="E5" s="12" t="s">
        <v>21</v>
      </c>
      <c r="F5" s="12" t="s">
        <v>19</v>
      </c>
      <c r="G5" s="12" t="s">
        <v>22</v>
      </c>
      <c r="H5" s="13">
        <v>132.5</v>
      </c>
      <c r="I5" s="13">
        <v>26.5</v>
      </c>
      <c r="J5" s="13">
        <v>84.8</v>
      </c>
      <c r="K5" s="13">
        <v>50.88</v>
      </c>
      <c r="L5" s="13">
        <v>77.38</v>
      </c>
      <c r="M5" s="13">
        <v>2</v>
      </c>
      <c r="N5" s="10"/>
    </row>
    <row r="6" spans="1:14" s="1" customFormat="1" ht="31.5" customHeight="1">
      <c r="A6" s="14">
        <v>3</v>
      </c>
      <c r="B6" s="12" t="s">
        <v>23</v>
      </c>
      <c r="C6" s="12" t="s">
        <v>24</v>
      </c>
      <c r="D6" s="12">
        <v>1</v>
      </c>
      <c r="E6" s="11" t="s">
        <v>25</v>
      </c>
      <c r="F6" s="12" t="s">
        <v>19</v>
      </c>
      <c r="G6" s="11" t="s">
        <v>26</v>
      </c>
      <c r="H6" s="11">
        <v>147</v>
      </c>
      <c r="I6" s="13">
        <v>29.4</v>
      </c>
      <c r="J6" s="13">
        <v>81.8</v>
      </c>
      <c r="K6" s="13">
        <v>49.08</v>
      </c>
      <c r="L6" s="13">
        <v>78.48</v>
      </c>
      <c r="M6" s="13">
        <v>1</v>
      </c>
      <c r="N6" s="21"/>
    </row>
    <row r="7" spans="1:14" ht="31.5" customHeight="1">
      <c r="A7" s="10">
        <v>4</v>
      </c>
      <c r="B7" s="12" t="s">
        <v>23</v>
      </c>
      <c r="C7" s="12" t="s">
        <v>27</v>
      </c>
      <c r="D7" s="12">
        <v>1</v>
      </c>
      <c r="E7" s="15" t="s">
        <v>28</v>
      </c>
      <c r="F7" s="12" t="s">
        <v>19</v>
      </c>
      <c r="G7" s="11" t="s">
        <v>29</v>
      </c>
      <c r="H7" s="13">
        <v>124</v>
      </c>
      <c r="I7" s="13">
        <v>24.8</v>
      </c>
      <c r="J7" s="13">
        <v>83</v>
      </c>
      <c r="K7" s="13">
        <v>49.8</v>
      </c>
      <c r="L7" s="13">
        <v>74.6</v>
      </c>
      <c r="M7" s="13">
        <v>1</v>
      </c>
      <c r="N7" s="10"/>
    </row>
    <row r="8" spans="1:14" ht="31.5" customHeight="1">
      <c r="A8" s="10">
        <v>5</v>
      </c>
      <c r="B8" s="11" t="s">
        <v>30</v>
      </c>
      <c r="C8" s="11" t="s">
        <v>31</v>
      </c>
      <c r="D8" s="11">
        <v>1</v>
      </c>
      <c r="E8" s="11" t="s">
        <v>32</v>
      </c>
      <c r="F8" s="12" t="s">
        <v>19</v>
      </c>
      <c r="G8" s="11" t="s">
        <v>33</v>
      </c>
      <c r="H8" s="11">
        <v>144</v>
      </c>
      <c r="I8" s="13">
        <v>28.8</v>
      </c>
      <c r="J8" s="13">
        <v>79.8</v>
      </c>
      <c r="K8" s="13">
        <v>47.88</v>
      </c>
      <c r="L8" s="13">
        <v>76.68</v>
      </c>
      <c r="M8" s="13">
        <v>1</v>
      </c>
      <c r="N8" s="10"/>
    </row>
    <row r="9" spans="1:14" ht="31.5" customHeight="1">
      <c r="A9" s="14">
        <v>6</v>
      </c>
      <c r="B9" s="11" t="s">
        <v>30</v>
      </c>
      <c r="C9" s="11" t="s">
        <v>34</v>
      </c>
      <c r="D9" s="11">
        <v>2</v>
      </c>
      <c r="E9" s="12" t="s">
        <v>35</v>
      </c>
      <c r="F9" s="12" t="s">
        <v>19</v>
      </c>
      <c r="G9" s="12" t="s">
        <v>36</v>
      </c>
      <c r="H9" s="11">
        <v>155.5</v>
      </c>
      <c r="I9" s="13">
        <v>31.1</v>
      </c>
      <c r="J9" s="12">
        <v>80.4</v>
      </c>
      <c r="K9" s="13">
        <v>48.24</v>
      </c>
      <c r="L9" s="13">
        <v>79.34</v>
      </c>
      <c r="M9" s="13">
        <v>1</v>
      </c>
      <c r="N9" s="10"/>
    </row>
    <row r="10" spans="1:14" ht="31.5" customHeight="1">
      <c r="A10" s="10">
        <v>7</v>
      </c>
      <c r="B10" s="11" t="s">
        <v>30</v>
      </c>
      <c r="C10" s="11" t="s">
        <v>34</v>
      </c>
      <c r="D10" s="11">
        <v>2</v>
      </c>
      <c r="E10" s="12" t="s">
        <v>37</v>
      </c>
      <c r="F10" s="12" t="s">
        <v>38</v>
      </c>
      <c r="G10" s="12" t="s">
        <v>39</v>
      </c>
      <c r="H10" s="11">
        <v>151</v>
      </c>
      <c r="I10" s="13">
        <v>30.2</v>
      </c>
      <c r="J10" s="12">
        <v>81</v>
      </c>
      <c r="K10" s="13">
        <v>48.6</v>
      </c>
      <c r="L10" s="13">
        <v>78.8</v>
      </c>
      <c r="M10" s="13">
        <v>2</v>
      </c>
      <c r="N10" s="10"/>
    </row>
    <row r="11" spans="1:14" ht="31.5" customHeight="1">
      <c r="A11" s="10">
        <v>8</v>
      </c>
      <c r="B11" s="11" t="s">
        <v>30</v>
      </c>
      <c r="C11" s="11" t="s">
        <v>40</v>
      </c>
      <c r="D11" s="11">
        <v>1</v>
      </c>
      <c r="E11" s="11" t="s">
        <v>41</v>
      </c>
      <c r="F11" s="12" t="s">
        <v>19</v>
      </c>
      <c r="G11" s="11" t="s">
        <v>42</v>
      </c>
      <c r="H11" s="11">
        <v>144</v>
      </c>
      <c r="I11" s="13">
        <v>28.8</v>
      </c>
      <c r="J11" s="11">
        <v>82.8</v>
      </c>
      <c r="K11" s="13">
        <v>49.68</v>
      </c>
      <c r="L11" s="13">
        <v>78.48</v>
      </c>
      <c r="M11" s="13">
        <v>1</v>
      </c>
      <c r="N11" s="10"/>
    </row>
    <row r="12" spans="1:14" ht="31.5" customHeight="1">
      <c r="A12" s="14">
        <v>9</v>
      </c>
      <c r="B12" s="16" t="s">
        <v>43</v>
      </c>
      <c r="C12" s="12" t="s">
        <v>44</v>
      </c>
      <c r="D12" s="12">
        <v>10</v>
      </c>
      <c r="E12" s="11" t="s">
        <v>45</v>
      </c>
      <c r="F12" s="12" t="s">
        <v>19</v>
      </c>
      <c r="G12" s="11" t="s">
        <v>46</v>
      </c>
      <c r="H12" s="11">
        <v>157</v>
      </c>
      <c r="I12" s="11">
        <f aca="true" t="shared" si="0" ref="I12:I61">H12/2*0.4</f>
        <v>31.400000000000002</v>
      </c>
      <c r="J12" s="11">
        <v>84.6</v>
      </c>
      <c r="K12" s="11">
        <f aca="true" t="shared" si="1" ref="K12:K75">J12*0.6</f>
        <v>50.76</v>
      </c>
      <c r="L12" s="11">
        <f aca="true" t="shared" si="2" ref="L12:L32">+I12+K12</f>
        <v>82.16</v>
      </c>
      <c r="M12" s="11">
        <v>1</v>
      </c>
      <c r="N12" s="10"/>
    </row>
    <row r="13" spans="1:14" ht="31.5" customHeight="1">
      <c r="A13" s="10">
        <v>10</v>
      </c>
      <c r="B13" s="16" t="s">
        <v>43</v>
      </c>
      <c r="C13" s="12" t="s">
        <v>44</v>
      </c>
      <c r="D13" s="12">
        <v>10</v>
      </c>
      <c r="E13" s="11" t="s">
        <v>47</v>
      </c>
      <c r="F13" s="12" t="s">
        <v>19</v>
      </c>
      <c r="G13" s="11" t="s">
        <v>48</v>
      </c>
      <c r="H13" s="11">
        <v>158</v>
      </c>
      <c r="I13" s="11">
        <f t="shared" si="0"/>
        <v>31.6</v>
      </c>
      <c r="J13" s="11">
        <v>84.2</v>
      </c>
      <c r="K13" s="11">
        <f t="shared" si="1"/>
        <v>50.52</v>
      </c>
      <c r="L13" s="11">
        <f t="shared" si="2"/>
        <v>82.12</v>
      </c>
      <c r="M13" s="11">
        <v>2</v>
      </c>
      <c r="N13" s="10"/>
    </row>
    <row r="14" spans="1:14" ht="31.5" customHeight="1">
      <c r="A14" s="10">
        <v>11</v>
      </c>
      <c r="B14" s="16" t="s">
        <v>43</v>
      </c>
      <c r="C14" s="12" t="s">
        <v>44</v>
      </c>
      <c r="D14" s="12">
        <v>10</v>
      </c>
      <c r="E14" s="11" t="s">
        <v>49</v>
      </c>
      <c r="F14" s="12" t="s">
        <v>19</v>
      </c>
      <c r="G14" s="11" t="s">
        <v>50</v>
      </c>
      <c r="H14" s="11">
        <v>141</v>
      </c>
      <c r="I14" s="11">
        <f t="shared" si="0"/>
        <v>28.200000000000003</v>
      </c>
      <c r="J14" s="11">
        <v>86.4</v>
      </c>
      <c r="K14" s="11">
        <f t="shared" si="1"/>
        <v>51.84</v>
      </c>
      <c r="L14" s="11">
        <f t="shared" si="2"/>
        <v>80.04</v>
      </c>
      <c r="M14" s="11">
        <v>3</v>
      </c>
      <c r="N14" s="10"/>
    </row>
    <row r="15" spans="1:14" ht="31.5" customHeight="1">
      <c r="A15" s="14">
        <v>12</v>
      </c>
      <c r="B15" s="16" t="s">
        <v>43</v>
      </c>
      <c r="C15" s="12" t="s">
        <v>44</v>
      </c>
      <c r="D15" s="12">
        <v>10</v>
      </c>
      <c r="E15" s="11" t="s">
        <v>51</v>
      </c>
      <c r="F15" s="12" t="s">
        <v>19</v>
      </c>
      <c r="G15" s="11" t="s">
        <v>52</v>
      </c>
      <c r="H15" s="11">
        <v>162</v>
      </c>
      <c r="I15" s="11">
        <f t="shared" si="0"/>
        <v>32.4</v>
      </c>
      <c r="J15" s="11">
        <v>79</v>
      </c>
      <c r="K15" s="11">
        <f t="shared" si="1"/>
        <v>47.4</v>
      </c>
      <c r="L15" s="11">
        <f t="shared" si="2"/>
        <v>79.8</v>
      </c>
      <c r="M15" s="11">
        <v>4</v>
      </c>
      <c r="N15" s="10"/>
    </row>
    <row r="16" spans="1:14" ht="31.5" customHeight="1">
      <c r="A16" s="10">
        <v>13</v>
      </c>
      <c r="B16" s="16" t="s">
        <v>43</v>
      </c>
      <c r="C16" s="12" t="s">
        <v>44</v>
      </c>
      <c r="D16" s="12">
        <v>10</v>
      </c>
      <c r="E16" s="11" t="s">
        <v>53</v>
      </c>
      <c r="F16" s="12" t="s">
        <v>19</v>
      </c>
      <c r="G16" s="11" t="s">
        <v>54</v>
      </c>
      <c r="H16" s="11">
        <v>144</v>
      </c>
      <c r="I16" s="11">
        <f t="shared" si="0"/>
        <v>28.8</v>
      </c>
      <c r="J16" s="11">
        <v>84.6</v>
      </c>
      <c r="K16" s="11">
        <f t="shared" si="1"/>
        <v>50.76</v>
      </c>
      <c r="L16" s="11">
        <f t="shared" si="2"/>
        <v>79.56</v>
      </c>
      <c r="M16" s="11">
        <v>5</v>
      </c>
      <c r="N16" s="10"/>
    </row>
    <row r="17" spans="1:14" ht="31.5" customHeight="1">
      <c r="A17" s="10">
        <v>14</v>
      </c>
      <c r="B17" s="16" t="s">
        <v>43</v>
      </c>
      <c r="C17" s="12" t="s">
        <v>44</v>
      </c>
      <c r="D17" s="12">
        <v>10</v>
      </c>
      <c r="E17" s="11" t="s">
        <v>55</v>
      </c>
      <c r="F17" s="12" t="s">
        <v>19</v>
      </c>
      <c r="G17" s="11" t="s">
        <v>56</v>
      </c>
      <c r="H17" s="11">
        <v>160</v>
      </c>
      <c r="I17" s="11">
        <f t="shared" si="0"/>
        <v>32</v>
      </c>
      <c r="J17" s="11">
        <v>78.6</v>
      </c>
      <c r="K17" s="11">
        <f t="shared" si="1"/>
        <v>47.16</v>
      </c>
      <c r="L17" s="11">
        <f t="shared" si="2"/>
        <v>79.16</v>
      </c>
      <c r="M17" s="11">
        <v>6</v>
      </c>
      <c r="N17" s="10"/>
    </row>
    <row r="18" spans="1:14" ht="31.5" customHeight="1">
      <c r="A18" s="14">
        <v>15</v>
      </c>
      <c r="B18" s="16" t="s">
        <v>43</v>
      </c>
      <c r="C18" s="12" t="s">
        <v>44</v>
      </c>
      <c r="D18" s="12">
        <v>10</v>
      </c>
      <c r="E18" s="11" t="s">
        <v>57</v>
      </c>
      <c r="F18" s="12" t="s">
        <v>19</v>
      </c>
      <c r="G18" s="11" t="s">
        <v>58</v>
      </c>
      <c r="H18" s="11">
        <v>144</v>
      </c>
      <c r="I18" s="11">
        <f t="shared" si="0"/>
        <v>28.8</v>
      </c>
      <c r="J18" s="11">
        <v>83.4</v>
      </c>
      <c r="K18" s="11">
        <f t="shared" si="1"/>
        <v>50.04</v>
      </c>
      <c r="L18" s="11">
        <f t="shared" si="2"/>
        <v>78.84</v>
      </c>
      <c r="M18" s="11">
        <v>7</v>
      </c>
      <c r="N18" s="10"/>
    </row>
    <row r="19" spans="1:14" ht="31.5" customHeight="1">
      <c r="A19" s="10">
        <v>16</v>
      </c>
      <c r="B19" s="16" t="s">
        <v>43</v>
      </c>
      <c r="C19" s="12" t="s">
        <v>44</v>
      </c>
      <c r="D19" s="12">
        <v>10</v>
      </c>
      <c r="E19" s="11" t="s">
        <v>59</v>
      </c>
      <c r="F19" s="12" t="s">
        <v>19</v>
      </c>
      <c r="G19" s="11" t="s">
        <v>60</v>
      </c>
      <c r="H19" s="11">
        <v>153.5</v>
      </c>
      <c r="I19" s="11">
        <f t="shared" si="0"/>
        <v>30.700000000000003</v>
      </c>
      <c r="J19" s="11">
        <v>80.2</v>
      </c>
      <c r="K19" s="11">
        <f t="shared" si="1"/>
        <v>48.12</v>
      </c>
      <c r="L19" s="11">
        <f t="shared" si="2"/>
        <v>78.82</v>
      </c>
      <c r="M19" s="11">
        <v>8</v>
      </c>
      <c r="N19" s="10"/>
    </row>
    <row r="20" spans="1:14" ht="31.5" customHeight="1">
      <c r="A20" s="10">
        <v>17</v>
      </c>
      <c r="B20" s="16" t="s">
        <v>43</v>
      </c>
      <c r="C20" s="12" t="s">
        <v>44</v>
      </c>
      <c r="D20" s="12">
        <v>10</v>
      </c>
      <c r="E20" s="11" t="s">
        <v>61</v>
      </c>
      <c r="F20" s="12" t="s">
        <v>19</v>
      </c>
      <c r="G20" s="11" t="s">
        <v>62</v>
      </c>
      <c r="H20" s="11">
        <v>146</v>
      </c>
      <c r="I20" s="11">
        <f t="shared" si="0"/>
        <v>29.200000000000003</v>
      </c>
      <c r="J20" s="11">
        <v>82.4</v>
      </c>
      <c r="K20" s="11">
        <f t="shared" si="1"/>
        <v>49.440000000000005</v>
      </c>
      <c r="L20" s="11">
        <f t="shared" si="2"/>
        <v>78.64000000000001</v>
      </c>
      <c r="M20" s="11">
        <v>9</v>
      </c>
      <c r="N20" s="10"/>
    </row>
    <row r="21" spans="1:14" ht="31.5" customHeight="1">
      <c r="A21" s="14">
        <v>18</v>
      </c>
      <c r="B21" s="16" t="s">
        <v>43</v>
      </c>
      <c r="C21" s="12" t="s">
        <v>44</v>
      </c>
      <c r="D21" s="12">
        <v>10</v>
      </c>
      <c r="E21" s="11" t="s">
        <v>63</v>
      </c>
      <c r="F21" s="12" t="s">
        <v>19</v>
      </c>
      <c r="G21" s="11" t="s">
        <v>64</v>
      </c>
      <c r="H21" s="11">
        <v>144</v>
      </c>
      <c r="I21" s="11">
        <f t="shared" si="0"/>
        <v>28.8</v>
      </c>
      <c r="J21" s="11">
        <v>83</v>
      </c>
      <c r="K21" s="11">
        <f t="shared" si="1"/>
        <v>49.8</v>
      </c>
      <c r="L21" s="11">
        <f t="shared" si="2"/>
        <v>78.6</v>
      </c>
      <c r="M21" s="11">
        <v>10</v>
      </c>
      <c r="N21" s="10"/>
    </row>
    <row r="22" spans="1:14" ht="31.5" customHeight="1">
      <c r="A22" s="10">
        <v>19</v>
      </c>
      <c r="B22" s="16" t="s">
        <v>43</v>
      </c>
      <c r="C22" s="12" t="s">
        <v>65</v>
      </c>
      <c r="D22" s="12">
        <v>10</v>
      </c>
      <c r="E22" s="11" t="s">
        <v>66</v>
      </c>
      <c r="F22" s="12" t="s">
        <v>38</v>
      </c>
      <c r="G22" s="11" t="s">
        <v>67</v>
      </c>
      <c r="H22" s="11">
        <v>157.5</v>
      </c>
      <c r="I22" s="11">
        <f t="shared" si="0"/>
        <v>31.5</v>
      </c>
      <c r="J22" s="11">
        <v>82.6</v>
      </c>
      <c r="K22" s="11">
        <f t="shared" si="1"/>
        <v>49.559999999999995</v>
      </c>
      <c r="L22" s="11">
        <f t="shared" si="2"/>
        <v>81.06</v>
      </c>
      <c r="M22" s="11">
        <v>1</v>
      </c>
      <c r="N22" s="10"/>
    </row>
    <row r="23" spans="1:14" ht="31.5" customHeight="1">
      <c r="A23" s="10">
        <v>20</v>
      </c>
      <c r="B23" s="16" t="s">
        <v>43</v>
      </c>
      <c r="C23" s="12" t="s">
        <v>65</v>
      </c>
      <c r="D23" s="12">
        <v>10</v>
      </c>
      <c r="E23" s="11" t="s">
        <v>68</v>
      </c>
      <c r="F23" s="12" t="s">
        <v>19</v>
      </c>
      <c r="G23" s="11" t="s">
        <v>69</v>
      </c>
      <c r="H23" s="11">
        <v>161</v>
      </c>
      <c r="I23" s="11">
        <f t="shared" si="0"/>
        <v>32.2</v>
      </c>
      <c r="J23" s="11">
        <v>80.2</v>
      </c>
      <c r="K23" s="11">
        <f t="shared" si="1"/>
        <v>48.12</v>
      </c>
      <c r="L23" s="11">
        <f t="shared" si="2"/>
        <v>80.32</v>
      </c>
      <c r="M23" s="11">
        <v>2</v>
      </c>
      <c r="N23" s="10"/>
    </row>
    <row r="24" spans="1:14" ht="31.5" customHeight="1">
      <c r="A24" s="14">
        <v>21</v>
      </c>
      <c r="B24" s="16" t="s">
        <v>43</v>
      </c>
      <c r="C24" s="12" t="s">
        <v>65</v>
      </c>
      <c r="D24" s="12">
        <v>10</v>
      </c>
      <c r="E24" s="11" t="s">
        <v>70</v>
      </c>
      <c r="F24" s="12" t="s">
        <v>19</v>
      </c>
      <c r="G24" s="11" t="s">
        <v>71</v>
      </c>
      <c r="H24" s="11">
        <v>151</v>
      </c>
      <c r="I24" s="11">
        <f t="shared" si="0"/>
        <v>30.200000000000003</v>
      </c>
      <c r="J24" s="11">
        <v>80.6</v>
      </c>
      <c r="K24" s="11">
        <f t="shared" si="1"/>
        <v>48.35999999999999</v>
      </c>
      <c r="L24" s="11">
        <f t="shared" si="2"/>
        <v>78.56</v>
      </c>
      <c r="M24" s="11">
        <v>3</v>
      </c>
      <c r="N24" s="10"/>
    </row>
    <row r="25" spans="1:14" ht="31.5" customHeight="1">
      <c r="A25" s="10">
        <v>22</v>
      </c>
      <c r="B25" s="16" t="s">
        <v>43</v>
      </c>
      <c r="C25" s="12" t="s">
        <v>65</v>
      </c>
      <c r="D25" s="12">
        <v>10</v>
      </c>
      <c r="E25" s="11" t="s">
        <v>72</v>
      </c>
      <c r="F25" s="12" t="s">
        <v>19</v>
      </c>
      <c r="G25" s="11" t="s">
        <v>73</v>
      </c>
      <c r="H25" s="11">
        <v>154</v>
      </c>
      <c r="I25" s="11">
        <f t="shared" si="0"/>
        <v>30.8</v>
      </c>
      <c r="J25" s="11">
        <v>79</v>
      </c>
      <c r="K25" s="11">
        <f t="shared" si="1"/>
        <v>47.4</v>
      </c>
      <c r="L25" s="11">
        <f t="shared" si="2"/>
        <v>78.2</v>
      </c>
      <c r="M25" s="11">
        <v>4</v>
      </c>
      <c r="N25" s="10"/>
    </row>
    <row r="26" spans="1:14" ht="31.5" customHeight="1">
      <c r="A26" s="10">
        <v>23</v>
      </c>
      <c r="B26" s="16" t="s">
        <v>43</v>
      </c>
      <c r="C26" s="12" t="s">
        <v>65</v>
      </c>
      <c r="D26" s="12">
        <v>10</v>
      </c>
      <c r="E26" s="11" t="s">
        <v>74</v>
      </c>
      <c r="F26" s="12" t="s">
        <v>19</v>
      </c>
      <c r="G26" s="11" t="s">
        <v>75</v>
      </c>
      <c r="H26" s="11">
        <v>139</v>
      </c>
      <c r="I26" s="11">
        <f t="shared" si="0"/>
        <v>27.8</v>
      </c>
      <c r="J26" s="11">
        <v>83.6</v>
      </c>
      <c r="K26" s="11">
        <f t="shared" si="1"/>
        <v>50.16</v>
      </c>
      <c r="L26" s="11">
        <f t="shared" si="2"/>
        <v>77.96</v>
      </c>
      <c r="M26" s="11">
        <v>5</v>
      </c>
      <c r="N26" s="10"/>
    </row>
    <row r="27" spans="1:14" ht="31.5" customHeight="1">
      <c r="A27" s="14">
        <v>24</v>
      </c>
      <c r="B27" s="16" t="s">
        <v>43</v>
      </c>
      <c r="C27" s="12" t="s">
        <v>65</v>
      </c>
      <c r="D27" s="12">
        <v>10</v>
      </c>
      <c r="E27" s="11" t="s">
        <v>76</v>
      </c>
      <c r="F27" s="12" t="s">
        <v>19</v>
      </c>
      <c r="G27" s="11" t="s">
        <v>77</v>
      </c>
      <c r="H27" s="11">
        <v>150.5</v>
      </c>
      <c r="I27" s="11">
        <f t="shared" si="0"/>
        <v>30.1</v>
      </c>
      <c r="J27" s="11">
        <v>79.6</v>
      </c>
      <c r="K27" s="11">
        <f t="shared" si="1"/>
        <v>47.76</v>
      </c>
      <c r="L27" s="11">
        <f t="shared" si="2"/>
        <v>77.86</v>
      </c>
      <c r="M27" s="11">
        <v>6</v>
      </c>
      <c r="N27" s="10"/>
    </row>
    <row r="28" spans="1:14" ht="31.5" customHeight="1">
      <c r="A28" s="10">
        <v>25</v>
      </c>
      <c r="B28" s="16" t="s">
        <v>43</v>
      </c>
      <c r="C28" s="12" t="s">
        <v>65</v>
      </c>
      <c r="D28" s="12">
        <v>10</v>
      </c>
      <c r="E28" s="11" t="s">
        <v>78</v>
      </c>
      <c r="F28" s="12" t="s">
        <v>19</v>
      </c>
      <c r="G28" s="11" t="s">
        <v>79</v>
      </c>
      <c r="H28" s="11">
        <v>145</v>
      </c>
      <c r="I28" s="11">
        <f t="shared" si="0"/>
        <v>29</v>
      </c>
      <c r="J28" s="11">
        <v>81.2</v>
      </c>
      <c r="K28" s="11">
        <f t="shared" si="1"/>
        <v>48.72</v>
      </c>
      <c r="L28" s="11">
        <f t="shared" si="2"/>
        <v>77.72</v>
      </c>
      <c r="M28" s="11">
        <v>7</v>
      </c>
      <c r="N28" s="10"/>
    </row>
    <row r="29" spans="1:14" ht="31.5" customHeight="1">
      <c r="A29" s="10">
        <v>26</v>
      </c>
      <c r="B29" s="16" t="s">
        <v>43</v>
      </c>
      <c r="C29" s="12" t="s">
        <v>65</v>
      </c>
      <c r="D29" s="12">
        <v>10</v>
      </c>
      <c r="E29" s="11" t="s">
        <v>80</v>
      </c>
      <c r="F29" s="12" t="s">
        <v>19</v>
      </c>
      <c r="G29" s="11" t="s">
        <v>81</v>
      </c>
      <c r="H29" s="11">
        <v>134.5</v>
      </c>
      <c r="I29" s="11">
        <f t="shared" si="0"/>
        <v>26.900000000000002</v>
      </c>
      <c r="J29" s="11">
        <v>83.8</v>
      </c>
      <c r="K29" s="11">
        <f t="shared" si="1"/>
        <v>50.279999999999994</v>
      </c>
      <c r="L29" s="11">
        <f t="shared" si="2"/>
        <v>77.17999999999999</v>
      </c>
      <c r="M29" s="11">
        <v>8</v>
      </c>
      <c r="N29" s="10"/>
    </row>
    <row r="30" spans="1:14" ht="31.5" customHeight="1">
      <c r="A30" s="14">
        <v>27</v>
      </c>
      <c r="B30" s="16" t="s">
        <v>43</v>
      </c>
      <c r="C30" s="12" t="s">
        <v>65</v>
      </c>
      <c r="D30" s="12">
        <v>10</v>
      </c>
      <c r="E30" s="11" t="s">
        <v>82</v>
      </c>
      <c r="F30" s="12" t="s">
        <v>19</v>
      </c>
      <c r="G30" s="11" t="s">
        <v>83</v>
      </c>
      <c r="H30" s="11">
        <v>149</v>
      </c>
      <c r="I30" s="11">
        <f t="shared" si="0"/>
        <v>29.8</v>
      </c>
      <c r="J30" s="11">
        <v>78.8</v>
      </c>
      <c r="K30" s="11">
        <f t="shared" si="1"/>
        <v>47.279999999999994</v>
      </c>
      <c r="L30" s="11">
        <f t="shared" si="2"/>
        <v>77.08</v>
      </c>
      <c r="M30" s="11">
        <v>9</v>
      </c>
      <c r="N30" s="10"/>
    </row>
    <row r="31" spans="1:14" ht="31.5" customHeight="1">
      <c r="A31" s="10">
        <v>28</v>
      </c>
      <c r="B31" s="16" t="s">
        <v>43</v>
      </c>
      <c r="C31" s="12" t="s">
        <v>65</v>
      </c>
      <c r="D31" s="12">
        <v>10</v>
      </c>
      <c r="E31" s="11" t="s">
        <v>84</v>
      </c>
      <c r="F31" s="12" t="s">
        <v>19</v>
      </c>
      <c r="G31" s="11" t="s">
        <v>85</v>
      </c>
      <c r="H31" s="11">
        <v>130</v>
      </c>
      <c r="I31" s="11">
        <f t="shared" si="0"/>
        <v>26</v>
      </c>
      <c r="J31" s="11">
        <v>85</v>
      </c>
      <c r="K31" s="11">
        <f t="shared" si="1"/>
        <v>51</v>
      </c>
      <c r="L31" s="11">
        <f t="shared" si="2"/>
        <v>77</v>
      </c>
      <c r="M31" s="11">
        <v>10</v>
      </c>
      <c r="N31" s="10"/>
    </row>
    <row r="32" spans="1:14" ht="31.5" customHeight="1">
      <c r="A32" s="10">
        <v>29</v>
      </c>
      <c r="B32" s="17" t="s">
        <v>43</v>
      </c>
      <c r="C32" s="17" t="s">
        <v>86</v>
      </c>
      <c r="D32" s="11">
        <v>1</v>
      </c>
      <c r="E32" s="11" t="s">
        <v>87</v>
      </c>
      <c r="F32" s="12" t="s">
        <v>19</v>
      </c>
      <c r="G32" s="11" t="s">
        <v>88</v>
      </c>
      <c r="H32" s="11">
        <v>132</v>
      </c>
      <c r="I32" s="11">
        <f t="shared" si="0"/>
        <v>26.400000000000002</v>
      </c>
      <c r="J32" s="11">
        <v>85.8</v>
      </c>
      <c r="K32" s="11">
        <f t="shared" si="1"/>
        <v>51.48</v>
      </c>
      <c r="L32" s="11">
        <f t="shared" si="2"/>
        <v>77.88</v>
      </c>
      <c r="M32" s="11">
        <v>1</v>
      </c>
      <c r="N32" s="22"/>
    </row>
    <row r="33" spans="1:14" ht="31.5" customHeight="1">
      <c r="A33" s="14">
        <v>30</v>
      </c>
      <c r="B33" s="12" t="s">
        <v>89</v>
      </c>
      <c r="C33" s="12" t="s">
        <v>90</v>
      </c>
      <c r="D33" s="12">
        <v>10</v>
      </c>
      <c r="E33" s="11" t="s">
        <v>91</v>
      </c>
      <c r="F33" s="12" t="s">
        <v>19</v>
      </c>
      <c r="G33" s="11" t="s">
        <v>92</v>
      </c>
      <c r="H33" s="11">
        <v>151.5</v>
      </c>
      <c r="I33" s="11">
        <f t="shared" si="0"/>
        <v>30.3</v>
      </c>
      <c r="J33" s="11">
        <v>84</v>
      </c>
      <c r="K33" s="11">
        <f t="shared" si="1"/>
        <v>50.4</v>
      </c>
      <c r="L33" s="11">
        <f>H:H/2*0.4+J:J*0.6</f>
        <v>80.7</v>
      </c>
      <c r="M33" s="11">
        <v>1</v>
      </c>
      <c r="N33" s="22"/>
    </row>
    <row r="34" spans="1:14" ht="31.5" customHeight="1">
      <c r="A34" s="10">
        <v>31</v>
      </c>
      <c r="B34" s="12" t="s">
        <v>89</v>
      </c>
      <c r="C34" s="12" t="s">
        <v>90</v>
      </c>
      <c r="D34" s="12">
        <v>10</v>
      </c>
      <c r="E34" s="11" t="s">
        <v>93</v>
      </c>
      <c r="F34" s="12" t="s">
        <v>19</v>
      </c>
      <c r="G34" s="11" t="s">
        <v>94</v>
      </c>
      <c r="H34" s="11">
        <v>154</v>
      </c>
      <c r="I34" s="11">
        <f t="shared" si="0"/>
        <v>30.8</v>
      </c>
      <c r="J34" s="11">
        <v>83</v>
      </c>
      <c r="K34" s="11">
        <f t="shared" si="1"/>
        <v>49.8</v>
      </c>
      <c r="L34" s="11">
        <f>H:H/2*0.4+J:J*0.6</f>
        <v>80.6</v>
      </c>
      <c r="M34" s="11">
        <v>2</v>
      </c>
      <c r="N34" s="22"/>
    </row>
    <row r="35" spans="1:14" ht="31.5" customHeight="1">
      <c r="A35" s="10">
        <v>32</v>
      </c>
      <c r="B35" s="12" t="s">
        <v>89</v>
      </c>
      <c r="C35" s="12" t="s">
        <v>90</v>
      </c>
      <c r="D35" s="12">
        <v>10</v>
      </c>
      <c r="E35" s="11" t="s">
        <v>95</v>
      </c>
      <c r="F35" s="12" t="s">
        <v>19</v>
      </c>
      <c r="G35" s="11" t="s">
        <v>96</v>
      </c>
      <c r="H35" s="11">
        <v>156</v>
      </c>
      <c r="I35" s="11">
        <f t="shared" si="0"/>
        <v>31.200000000000003</v>
      </c>
      <c r="J35" s="11">
        <v>81.6</v>
      </c>
      <c r="K35" s="11">
        <f t="shared" si="1"/>
        <v>48.959999999999994</v>
      </c>
      <c r="L35" s="11">
        <f>H:H/2*0.4+J:J*0.6</f>
        <v>80.16</v>
      </c>
      <c r="M35" s="11">
        <v>3</v>
      </c>
      <c r="N35" s="22"/>
    </row>
    <row r="36" spans="1:14" ht="31.5" customHeight="1">
      <c r="A36" s="14">
        <v>33</v>
      </c>
      <c r="B36" s="12" t="s">
        <v>89</v>
      </c>
      <c r="C36" s="12" t="s">
        <v>90</v>
      </c>
      <c r="D36" s="12">
        <v>10</v>
      </c>
      <c r="E36" s="11" t="s">
        <v>97</v>
      </c>
      <c r="F36" s="12" t="s">
        <v>19</v>
      </c>
      <c r="G36" s="11" t="s">
        <v>98</v>
      </c>
      <c r="H36" s="11">
        <v>142.5</v>
      </c>
      <c r="I36" s="11">
        <f t="shared" si="0"/>
        <v>28.5</v>
      </c>
      <c r="J36" s="11">
        <v>84</v>
      </c>
      <c r="K36" s="11">
        <f t="shared" si="1"/>
        <v>50.4</v>
      </c>
      <c r="L36" s="11">
        <f>H:H/2*0.4+J:J*0.6</f>
        <v>78.9</v>
      </c>
      <c r="M36" s="11">
        <v>4</v>
      </c>
      <c r="N36" s="22"/>
    </row>
    <row r="37" spans="1:14" ht="31.5" customHeight="1">
      <c r="A37" s="10">
        <v>34</v>
      </c>
      <c r="B37" s="12" t="s">
        <v>89</v>
      </c>
      <c r="C37" s="12" t="s">
        <v>90</v>
      </c>
      <c r="D37" s="12">
        <v>10</v>
      </c>
      <c r="E37" s="11" t="s">
        <v>99</v>
      </c>
      <c r="F37" s="12" t="s">
        <v>19</v>
      </c>
      <c r="G37" s="11" t="s">
        <v>100</v>
      </c>
      <c r="H37" s="11">
        <v>139</v>
      </c>
      <c r="I37" s="11">
        <f t="shared" si="0"/>
        <v>27.8</v>
      </c>
      <c r="J37" s="11">
        <v>84.8</v>
      </c>
      <c r="K37" s="11">
        <f t="shared" si="1"/>
        <v>50.879999999999995</v>
      </c>
      <c r="L37" s="11">
        <f>H:H/2*0.4+J:J*0.6</f>
        <v>78.67999999999999</v>
      </c>
      <c r="M37" s="11">
        <v>5</v>
      </c>
      <c r="N37" s="22"/>
    </row>
    <row r="38" spans="1:14" ht="31.5" customHeight="1">
      <c r="A38" s="10">
        <v>35</v>
      </c>
      <c r="B38" s="12" t="s">
        <v>89</v>
      </c>
      <c r="C38" s="12" t="s">
        <v>90</v>
      </c>
      <c r="D38" s="12">
        <v>10</v>
      </c>
      <c r="E38" s="11" t="s">
        <v>101</v>
      </c>
      <c r="F38" s="12" t="s">
        <v>19</v>
      </c>
      <c r="G38" s="11" t="s">
        <v>102</v>
      </c>
      <c r="H38" s="11">
        <v>139</v>
      </c>
      <c r="I38" s="11">
        <f t="shared" si="0"/>
        <v>27.8</v>
      </c>
      <c r="J38" s="11">
        <v>83.4</v>
      </c>
      <c r="K38" s="11">
        <f t="shared" si="1"/>
        <v>50.04</v>
      </c>
      <c r="L38" s="11">
        <f>H:H/2*0.4+J:J*0.6</f>
        <v>77.84</v>
      </c>
      <c r="M38" s="11">
        <v>6</v>
      </c>
      <c r="N38" s="22"/>
    </row>
    <row r="39" spans="1:14" ht="31.5" customHeight="1">
      <c r="A39" s="14">
        <v>36</v>
      </c>
      <c r="B39" s="12" t="s">
        <v>89</v>
      </c>
      <c r="C39" s="12" t="s">
        <v>90</v>
      </c>
      <c r="D39" s="12">
        <v>10</v>
      </c>
      <c r="E39" s="11" t="s">
        <v>103</v>
      </c>
      <c r="F39" s="12" t="s">
        <v>19</v>
      </c>
      <c r="G39" s="11" t="s">
        <v>104</v>
      </c>
      <c r="H39" s="11">
        <v>143.5</v>
      </c>
      <c r="I39" s="11">
        <f t="shared" si="0"/>
        <v>28.700000000000003</v>
      </c>
      <c r="J39" s="11">
        <v>81.8</v>
      </c>
      <c r="K39" s="11">
        <f t="shared" si="1"/>
        <v>49.08</v>
      </c>
      <c r="L39" s="11">
        <f>H:H/2*0.4+J:J*0.6</f>
        <v>77.78</v>
      </c>
      <c r="M39" s="11">
        <v>7</v>
      </c>
      <c r="N39" s="22"/>
    </row>
    <row r="40" spans="1:14" ht="31.5" customHeight="1">
      <c r="A40" s="10">
        <v>37</v>
      </c>
      <c r="B40" s="12" t="s">
        <v>89</v>
      </c>
      <c r="C40" s="12" t="s">
        <v>90</v>
      </c>
      <c r="D40" s="12">
        <v>10</v>
      </c>
      <c r="E40" s="11" t="s">
        <v>105</v>
      </c>
      <c r="F40" s="12" t="s">
        <v>19</v>
      </c>
      <c r="G40" s="11" t="s">
        <v>106</v>
      </c>
      <c r="H40" s="11">
        <v>152.5</v>
      </c>
      <c r="I40" s="11">
        <f t="shared" si="0"/>
        <v>30.5</v>
      </c>
      <c r="J40" s="11">
        <v>78.4</v>
      </c>
      <c r="K40" s="11">
        <f t="shared" si="1"/>
        <v>47.04</v>
      </c>
      <c r="L40" s="11">
        <f>H:H/2*0.4+J:J*0.6</f>
        <v>77.53999999999999</v>
      </c>
      <c r="M40" s="11">
        <v>8</v>
      </c>
      <c r="N40" s="22"/>
    </row>
    <row r="41" spans="1:14" ht="31.5" customHeight="1">
      <c r="A41" s="10">
        <v>38</v>
      </c>
      <c r="B41" s="12" t="s">
        <v>89</v>
      </c>
      <c r="C41" s="12" t="s">
        <v>90</v>
      </c>
      <c r="D41" s="12">
        <v>10</v>
      </c>
      <c r="E41" s="11" t="s">
        <v>107</v>
      </c>
      <c r="F41" s="12" t="s">
        <v>38</v>
      </c>
      <c r="G41" s="11" t="s">
        <v>108</v>
      </c>
      <c r="H41" s="11">
        <v>148</v>
      </c>
      <c r="I41" s="11">
        <f t="shared" si="0"/>
        <v>29.6</v>
      </c>
      <c r="J41" s="11">
        <v>79.6</v>
      </c>
      <c r="K41" s="11">
        <f t="shared" si="1"/>
        <v>47.76</v>
      </c>
      <c r="L41" s="11">
        <f>H:H/2*0.4+J:J*0.6</f>
        <v>77.36</v>
      </c>
      <c r="M41" s="11">
        <v>9</v>
      </c>
      <c r="N41" s="22"/>
    </row>
    <row r="42" spans="1:14" ht="31.5" customHeight="1">
      <c r="A42" s="14">
        <v>39</v>
      </c>
      <c r="B42" s="12" t="s">
        <v>89</v>
      </c>
      <c r="C42" s="12" t="s">
        <v>90</v>
      </c>
      <c r="D42" s="12">
        <v>10</v>
      </c>
      <c r="E42" s="11" t="s">
        <v>109</v>
      </c>
      <c r="F42" s="12" t="s">
        <v>19</v>
      </c>
      <c r="G42" s="11" t="s">
        <v>110</v>
      </c>
      <c r="H42" s="11">
        <v>139.5</v>
      </c>
      <c r="I42" s="11">
        <f t="shared" si="0"/>
        <v>27.900000000000002</v>
      </c>
      <c r="J42" s="11">
        <v>82.4</v>
      </c>
      <c r="K42" s="11">
        <f t="shared" si="1"/>
        <v>49.440000000000005</v>
      </c>
      <c r="L42" s="11">
        <f>H:H/2*0.4+J:J*0.6</f>
        <v>77.34</v>
      </c>
      <c r="M42" s="11">
        <v>10</v>
      </c>
      <c r="N42" s="22"/>
    </row>
    <row r="43" spans="1:14" ht="31.5" customHeight="1">
      <c r="A43" s="10">
        <v>40</v>
      </c>
      <c r="B43" s="12" t="s">
        <v>89</v>
      </c>
      <c r="C43" s="12" t="s">
        <v>111</v>
      </c>
      <c r="D43" s="12">
        <v>10</v>
      </c>
      <c r="E43" s="11" t="s">
        <v>112</v>
      </c>
      <c r="F43" s="12" t="s">
        <v>38</v>
      </c>
      <c r="G43" s="11" t="s">
        <v>113</v>
      </c>
      <c r="H43" s="11">
        <v>142</v>
      </c>
      <c r="I43" s="11">
        <f t="shared" si="0"/>
        <v>28.400000000000002</v>
      </c>
      <c r="J43" s="11">
        <v>92.4</v>
      </c>
      <c r="K43" s="11">
        <f t="shared" si="1"/>
        <v>55.440000000000005</v>
      </c>
      <c r="L43" s="11">
        <f>H:H/2*0.4+J:J*0.6</f>
        <v>83.84</v>
      </c>
      <c r="M43" s="11">
        <v>1</v>
      </c>
      <c r="N43" s="12"/>
    </row>
    <row r="44" spans="1:14" ht="31.5" customHeight="1">
      <c r="A44" s="10">
        <v>41</v>
      </c>
      <c r="B44" s="12" t="s">
        <v>89</v>
      </c>
      <c r="C44" s="12" t="s">
        <v>111</v>
      </c>
      <c r="D44" s="12">
        <v>10</v>
      </c>
      <c r="E44" s="11" t="s">
        <v>114</v>
      </c>
      <c r="F44" s="12" t="s">
        <v>19</v>
      </c>
      <c r="G44" s="11" t="s">
        <v>115</v>
      </c>
      <c r="H44" s="11">
        <v>155.5</v>
      </c>
      <c r="I44" s="11">
        <f t="shared" si="0"/>
        <v>31.1</v>
      </c>
      <c r="J44" s="11">
        <v>87.8</v>
      </c>
      <c r="K44" s="11">
        <f t="shared" si="1"/>
        <v>52.68</v>
      </c>
      <c r="L44" s="11">
        <f>H:H/2*0.4+J:J*0.6</f>
        <v>83.78</v>
      </c>
      <c r="M44" s="11">
        <v>2</v>
      </c>
      <c r="N44" s="12"/>
    </row>
    <row r="45" spans="1:14" ht="31.5" customHeight="1">
      <c r="A45" s="14">
        <v>42</v>
      </c>
      <c r="B45" s="12" t="s">
        <v>89</v>
      </c>
      <c r="C45" s="12" t="s">
        <v>111</v>
      </c>
      <c r="D45" s="12">
        <v>10</v>
      </c>
      <c r="E45" s="11" t="s">
        <v>116</v>
      </c>
      <c r="F45" s="12" t="s">
        <v>19</v>
      </c>
      <c r="G45" s="11" t="s">
        <v>117</v>
      </c>
      <c r="H45" s="11">
        <v>149</v>
      </c>
      <c r="I45" s="11">
        <f t="shared" si="0"/>
        <v>29.8</v>
      </c>
      <c r="J45" s="11">
        <v>84.4</v>
      </c>
      <c r="K45" s="11">
        <f t="shared" si="1"/>
        <v>50.64</v>
      </c>
      <c r="L45" s="11">
        <f>H:H/2*0.4+J:J*0.6</f>
        <v>80.44</v>
      </c>
      <c r="M45" s="11">
        <v>3</v>
      </c>
      <c r="N45" s="12"/>
    </row>
    <row r="46" spans="1:14" ht="31.5" customHeight="1">
      <c r="A46" s="10">
        <v>43</v>
      </c>
      <c r="B46" s="12" t="s">
        <v>89</v>
      </c>
      <c r="C46" s="12" t="s">
        <v>111</v>
      </c>
      <c r="D46" s="12">
        <v>10</v>
      </c>
      <c r="E46" s="11" t="s">
        <v>118</v>
      </c>
      <c r="F46" s="12" t="s">
        <v>19</v>
      </c>
      <c r="G46" s="11" t="s">
        <v>119</v>
      </c>
      <c r="H46" s="11">
        <v>153</v>
      </c>
      <c r="I46" s="11">
        <f t="shared" si="0"/>
        <v>30.6</v>
      </c>
      <c r="J46" s="11">
        <v>83</v>
      </c>
      <c r="K46" s="11">
        <f t="shared" si="1"/>
        <v>49.8</v>
      </c>
      <c r="L46" s="11">
        <f>H:H/2*0.4+J:J*0.6</f>
        <v>80.4</v>
      </c>
      <c r="M46" s="11">
        <v>4</v>
      </c>
      <c r="N46" s="12"/>
    </row>
    <row r="47" spans="1:14" ht="31.5" customHeight="1">
      <c r="A47" s="10">
        <v>44</v>
      </c>
      <c r="B47" s="12" t="s">
        <v>89</v>
      </c>
      <c r="C47" s="12" t="s">
        <v>111</v>
      </c>
      <c r="D47" s="12">
        <v>10</v>
      </c>
      <c r="E47" s="11" t="s">
        <v>120</v>
      </c>
      <c r="F47" s="12" t="s">
        <v>19</v>
      </c>
      <c r="G47" s="11" t="s">
        <v>121</v>
      </c>
      <c r="H47" s="11">
        <v>151</v>
      </c>
      <c r="I47" s="11">
        <f t="shared" si="0"/>
        <v>30.200000000000003</v>
      </c>
      <c r="J47" s="11">
        <v>82.6</v>
      </c>
      <c r="K47" s="11">
        <f t="shared" si="1"/>
        <v>49.559999999999995</v>
      </c>
      <c r="L47" s="11">
        <f>H:H/2*0.4+J:J*0.6</f>
        <v>79.75999999999999</v>
      </c>
      <c r="M47" s="11">
        <v>5</v>
      </c>
      <c r="N47" s="12"/>
    </row>
    <row r="48" spans="1:14" ht="31.5" customHeight="1">
      <c r="A48" s="14">
        <v>45</v>
      </c>
      <c r="B48" s="12" t="s">
        <v>89</v>
      </c>
      <c r="C48" s="12" t="s">
        <v>111</v>
      </c>
      <c r="D48" s="12">
        <v>10</v>
      </c>
      <c r="E48" s="11" t="s">
        <v>122</v>
      </c>
      <c r="F48" s="12" t="s">
        <v>38</v>
      </c>
      <c r="G48" s="11" t="s">
        <v>123</v>
      </c>
      <c r="H48" s="11">
        <v>142.5</v>
      </c>
      <c r="I48" s="11">
        <f t="shared" si="0"/>
        <v>28.5</v>
      </c>
      <c r="J48" s="11">
        <v>85</v>
      </c>
      <c r="K48" s="11">
        <f t="shared" si="1"/>
        <v>51</v>
      </c>
      <c r="L48" s="11">
        <f>H:H/2*0.4+J:J*0.6</f>
        <v>79.5</v>
      </c>
      <c r="M48" s="11">
        <v>6</v>
      </c>
      <c r="N48" s="12"/>
    </row>
    <row r="49" spans="1:14" ht="31.5" customHeight="1">
      <c r="A49" s="10">
        <v>46</v>
      </c>
      <c r="B49" s="12" t="s">
        <v>89</v>
      </c>
      <c r="C49" s="12" t="s">
        <v>111</v>
      </c>
      <c r="D49" s="12">
        <v>10</v>
      </c>
      <c r="E49" s="11" t="s">
        <v>124</v>
      </c>
      <c r="F49" s="12" t="s">
        <v>19</v>
      </c>
      <c r="G49" s="11" t="s">
        <v>125</v>
      </c>
      <c r="H49" s="11">
        <v>147</v>
      </c>
      <c r="I49" s="11">
        <f t="shared" si="0"/>
        <v>29.400000000000002</v>
      </c>
      <c r="J49" s="11">
        <v>82.6</v>
      </c>
      <c r="K49" s="11">
        <f t="shared" si="1"/>
        <v>49.559999999999995</v>
      </c>
      <c r="L49" s="11">
        <f>H:H/2*0.4+J:J*0.6</f>
        <v>78.96</v>
      </c>
      <c r="M49" s="11">
        <v>7</v>
      </c>
      <c r="N49" s="12"/>
    </row>
    <row r="50" spans="1:14" ht="31.5" customHeight="1">
      <c r="A50" s="10">
        <v>47</v>
      </c>
      <c r="B50" s="12" t="s">
        <v>89</v>
      </c>
      <c r="C50" s="12" t="s">
        <v>111</v>
      </c>
      <c r="D50" s="12">
        <v>10</v>
      </c>
      <c r="E50" s="11" t="s">
        <v>126</v>
      </c>
      <c r="F50" s="12" t="s">
        <v>19</v>
      </c>
      <c r="G50" s="11" t="s">
        <v>127</v>
      </c>
      <c r="H50" s="11">
        <v>143.5</v>
      </c>
      <c r="I50" s="11">
        <f t="shared" si="0"/>
        <v>28.700000000000003</v>
      </c>
      <c r="J50" s="11">
        <v>83.6</v>
      </c>
      <c r="K50" s="11">
        <f t="shared" si="1"/>
        <v>50.16</v>
      </c>
      <c r="L50" s="11">
        <f>H:H/2*0.4+J:J*0.6</f>
        <v>78.86</v>
      </c>
      <c r="M50" s="11">
        <v>8</v>
      </c>
      <c r="N50" s="12"/>
    </row>
    <row r="51" spans="1:14" ht="31.5" customHeight="1">
      <c r="A51" s="14">
        <v>48</v>
      </c>
      <c r="B51" s="12" t="s">
        <v>89</v>
      </c>
      <c r="C51" s="12" t="s">
        <v>111</v>
      </c>
      <c r="D51" s="12">
        <v>10</v>
      </c>
      <c r="E51" s="11" t="s">
        <v>128</v>
      </c>
      <c r="F51" s="12" t="s">
        <v>19</v>
      </c>
      <c r="G51" s="11" t="s">
        <v>129</v>
      </c>
      <c r="H51" s="11">
        <v>150.5</v>
      </c>
      <c r="I51" s="11">
        <f t="shared" si="0"/>
        <v>30.1</v>
      </c>
      <c r="J51" s="11">
        <v>81</v>
      </c>
      <c r="K51" s="11">
        <f t="shared" si="1"/>
        <v>48.6</v>
      </c>
      <c r="L51" s="11">
        <f>H:H/2*0.4+J:J*0.6</f>
        <v>78.7</v>
      </c>
      <c r="M51" s="11">
        <v>9</v>
      </c>
      <c r="N51" s="12"/>
    </row>
    <row r="52" spans="1:14" ht="31.5" customHeight="1">
      <c r="A52" s="10">
        <v>49</v>
      </c>
      <c r="B52" s="12" t="s">
        <v>89</v>
      </c>
      <c r="C52" s="12" t="s">
        <v>111</v>
      </c>
      <c r="D52" s="12">
        <v>10</v>
      </c>
      <c r="E52" s="11" t="s">
        <v>130</v>
      </c>
      <c r="F52" s="12" t="s">
        <v>19</v>
      </c>
      <c r="G52" s="11" t="s">
        <v>131</v>
      </c>
      <c r="H52" s="11">
        <v>148.5</v>
      </c>
      <c r="I52" s="11">
        <f t="shared" si="0"/>
        <v>29.700000000000003</v>
      </c>
      <c r="J52" s="11">
        <v>81.6</v>
      </c>
      <c r="K52" s="11">
        <f t="shared" si="1"/>
        <v>48.959999999999994</v>
      </c>
      <c r="L52" s="11">
        <f>H:H/2*0.4+J:J*0.6</f>
        <v>78.66</v>
      </c>
      <c r="M52" s="11">
        <v>10</v>
      </c>
      <c r="N52" s="12"/>
    </row>
    <row r="53" spans="1:14" ht="31.5" customHeight="1">
      <c r="A53" s="10">
        <v>50</v>
      </c>
      <c r="B53" s="12" t="s">
        <v>89</v>
      </c>
      <c r="C53" s="12" t="s">
        <v>132</v>
      </c>
      <c r="D53" s="12">
        <v>5</v>
      </c>
      <c r="E53" s="11" t="s">
        <v>133</v>
      </c>
      <c r="F53" s="12" t="s">
        <v>19</v>
      </c>
      <c r="G53" s="11" t="s">
        <v>134</v>
      </c>
      <c r="H53" s="11">
        <v>157</v>
      </c>
      <c r="I53" s="11">
        <f t="shared" si="0"/>
        <v>31.400000000000002</v>
      </c>
      <c r="J53" s="11">
        <v>87.4</v>
      </c>
      <c r="K53" s="11">
        <f t="shared" si="1"/>
        <v>52.440000000000005</v>
      </c>
      <c r="L53" s="11">
        <f>H:H/2*0.4+J:J*0.6</f>
        <v>83.84</v>
      </c>
      <c r="M53" s="11">
        <v>1</v>
      </c>
      <c r="N53" s="12"/>
    </row>
    <row r="54" spans="1:14" ht="31.5" customHeight="1">
      <c r="A54" s="14">
        <v>51</v>
      </c>
      <c r="B54" s="12" t="s">
        <v>89</v>
      </c>
      <c r="C54" s="12" t="s">
        <v>132</v>
      </c>
      <c r="D54" s="12">
        <v>5</v>
      </c>
      <c r="E54" s="11" t="s">
        <v>135</v>
      </c>
      <c r="F54" s="12" t="s">
        <v>19</v>
      </c>
      <c r="G54" s="11" t="s">
        <v>136</v>
      </c>
      <c r="H54" s="11">
        <v>140.5</v>
      </c>
      <c r="I54" s="11">
        <f t="shared" si="0"/>
        <v>28.1</v>
      </c>
      <c r="J54" s="11">
        <v>88.8</v>
      </c>
      <c r="K54" s="11">
        <f t="shared" si="1"/>
        <v>53.279999999999994</v>
      </c>
      <c r="L54" s="11">
        <f>H:H/2*0.4+J:J*0.6</f>
        <v>81.38</v>
      </c>
      <c r="M54" s="11">
        <v>2</v>
      </c>
      <c r="N54" s="12"/>
    </row>
    <row r="55" spans="1:14" ht="31.5" customHeight="1">
      <c r="A55" s="10">
        <v>52</v>
      </c>
      <c r="B55" s="12" t="s">
        <v>89</v>
      </c>
      <c r="C55" s="12" t="s">
        <v>132</v>
      </c>
      <c r="D55" s="12">
        <v>5</v>
      </c>
      <c r="E55" s="11" t="s">
        <v>137</v>
      </c>
      <c r="F55" s="12" t="s">
        <v>19</v>
      </c>
      <c r="G55" s="11" t="s">
        <v>138</v>
      </c>
      <c r="H55" s="11">
        <v>142</v>
      </c>
      <c r="I55" s="11">
        <f t="shared" si="0"/>
        <v>28.400000000000002</v>
      </c>
      <c r="J55" s="11">
        <v>85.4</v>
      </c>
      <c r="K55" s="11">
        <f t="shared" si="1"/>
        <v>51.24</v>
      </c>
      <c r="L55" s="11">
        <f>H:H/2*0.4+J:J*0.6</f>
        <v>79.64</v>
      </c>
      <c r="M55" s="11">
        <v>3</v>
      </c>
      <c r="N55" s="12"/>
    </row>
    <row r="56" spans="1:14" ht="31.5" customHeight="1">
      <c r="A56" s="10">
        <v>53</v>
      </c>
      <c r="B56" s="12" t="s">
        <v>89</v>
      </c>
      <c r="C56" s="12" t="s">
        <v>132</v>
      </c>
      <c r="D56" s="12">
        <v>5</v>
      </c>
      <c r="E56" s="11" t="s">
        <v>139</v>
      </c>
      <c r="F56" s="12" t="s">
        <v>19</v>
      </c>
      <c r="G56" s="11" t="s">
        <v>140</v>
      </c>
      <c r="H56" s="11">
        <v>140</v>
      </c>
      <c r="I56" s="11">
        <f t="shared" si="0"/>
        <v>28</v>
      </c>
      <c r="J56" s="11">
        <v>85.4</v>
      </c>
      <c r="K56" s="11">
        <f t="shared" si="1"/>
        <v>51.24</v>
      </c>
      <c r="L56" s="11">
        <f>H:H/2*0.4+J:J*0.6</f>
        <v>79.24000000000001</v>
      </c>
      <c r="M56" s="11">
        <v>4</v>
      </c>
      <c r="N56" s="12"/>
    </row>
    <row r="57" spans="1:14" ht="31.5" customHeight="1">
      <c r="A57" s="14">
        <v>54</v>
      </c>
      <c r="B57" s="12" t="s">
        <v>89</v>
      </c>
      <c r="C57" s="12" t="s">
        <v>132</v>
      </c>
      <c r="D57" s="12">
        <v>5</v>
      </c>
      <c r="E57" s="11" t="s">
        <v>141</v>
      </c>
      <c r="F57" s="12" t="s">
        <v>19</v>
      </c>
      <c r="G57" s="11" t="s">
        <v>142</v>
      </c>
      <c r="H57" s="11">
        <v>149</v>
      </c>
      <c r="I57" s="11">
        <f t="shared" si="0"/>
        <v>29.8</v>
      </c>
      <c r="J57" s="11">
        <v>82.2</v>
      </c>
      <c r="K57" s="11">
        <f t="shared" si="1"/>
        <v>49.32</v>
      </c>
      <c r="L57" s="11">
        <f>H:H/2*0.4+J:J*0.6</f>
        <v>79.12</v>
      </c>
      <c r="M57" s="11">
        <v>5</v>
      </c>
      <c r="N57" s="12"/>
    </row>
    <row r="58" spans="1:14" ht="31.5" customHeight="1">
      <c r="A58" s="10">
        <v>55</v>
      </c>
      <c r="B58" s="12" t="s">
        <v>89</v>
      </c>
      <c r="C58" s="12" t="s">
        <v>143</v>
      </c>
      <c r="D58" s="12">
        <v>3</v>
      </c>
      <c r="E58" s="11" t="s">
        <v>144</v>
      </c>
      <c r="F58" s="12" t="s">
        <v>38</v>
      </c>
      <c r="G58" s="11" t="s">
        <v>145</v>
      </c>
      <c r="H58" s="11">
        <v>160.5</v>
      </c>
      <c r="I58" s="11">
        <f t="shared" si="0"/>
        <v>32.1</v>
      </c>
      <c r="J58" s="11">
        <v>83.2</v>
      </c>
      <c r="K58" s="11">
        <f t="shared" si="1"/>
        <v>49.92</v>
      </c>
      <c r="L58" s="11">
        <f>H:H/2*0.4+J:J*0.6</f>
        <v>82.02000000000001</v>
      </c>
      <c r="M58" s="11">
        <v>1</v>
      </c>
      <c r="N58" s="12"/>
    </row>
    <row r="59" spans="1:14" ht="31.5" customHeight="1">
      <c r="A59" s="10">
        <v>56</v>
      </c>
      <c r="B59" s="12" t="s">
        <v>89</v>
      </c>
      <c r="C59" s="12" t="s">
        <v>143</v>
      </c>
      <c r="D59" s="12">
        <v>3</v>
      </c>
      <c r="E59" s="11" t="s">
        <v>146</v>
      </c>
      <c r="F59" s="12" t="s">
        <v>38</v>
      </c>
      <c r="G59" s="11" t="s">
        <v>147</v>
      </c>
      <c r="H59" s="11">
        <v>140</v>
      </c>
      <c r="I59" s="11">
        <f t="shared" si="0"/>
        <v>28</v>
      </c>
      <c r="J59" s="11">
        <v>89.4</v>
      </c>
      <c r="K59" s="11">
        <f t="shared" si="1"/>
        <v>53.64</v>
      </c>
      <c r="L59" s="11">
        <f>H:H/2*0.4+J:J*0.6</f>
        <v>81.64</v>
      </c>
      <c r="M59" s="11">
        <v>2</v>
      </c>
      <c r="N59" s="12"/>
    </row>
    <row r="60" spans="1:14" ht="31.5" customHeight="1">
      <c r="A60" s="14">
        <v>57</v>
      </c>
      <c r="B60" s="12" t="s">
        <v>89</v>
      </c>
      <c r="C60" s="12" t="s">
        <v>143</v>
      </c>
      <c r="D60" s="12">
        <v>3</v>
      </c>
      <c r="E60" s="11" t="s">
        <v>148</v>
      </c>
      <c r="F60" s="12" t="s">
        <v>19</v>
      </c>
      <c r="G60" s="11" t="s">
        <v>149</v>
      </c>
      <c r="H60" s="11">
        <v>116</v>
      </c>
      <c r="I60" s="11">
        <f t="shared" si="0"/>
        <v>23.200000000000003</v>
      </c>
      <c r="J60" s="11">
        <v>86.6</v>
      </c>
      <c r="K60" s="11">
        <f t="shared" si="1"/>
        <v>51.959999999999994</v>
      </c>
      <c r="L60" s="11">
        <f>H:H/2*0.4+J:J*0.6</f>
        <v>75.16</v>
      </c>
      <c r="M60" s="11">
        <v>3</v>
      </c>
      <c r="N60" s="12"/>
    </row>
    <row r="61" spans="1:14" ht="31.5" customHeight="1">
      <c r="A61" s="10">
        <v>58</v>
      </c>
      <c r="B61" s="12" t="s">
        <v>89</v>
      </c>
      <c r="C61" s="16" t="s">
        <v>150</v>
      </c>
      <c r="D61" s="12">
        <v>1</v>
      </c>
      <c r="E61" s="11" t="s">
        <v>151</v>
      </c>
      <c r="F61" s="12" t="s">
        <v>19</v>
      </c>
      <c r="G61" s="11" t="s">
        <v>152</v>
      </c>
      <c r="H61" s="11">
        <v>133.5</v>
      </c>
      <c r="I61" s="11">
        <f t="shared" si="0"/>
        <v>26.700000000000003</v>
      </c>
      <c r="J61" s="11">
        <v>84.8</v>
      </c>
      <c r="K61" s="11">
        <f t="shared" si="1"/>
        <v>50.879999999999995</v>
      </c>
      <c r="L61" s="11">
        <f>H:H/2*0.4+J:J*0.6</f>
        <v>77.58</v>
      </c>
      <c r="M61" s="11">
        <v>1</v>
      </c>
      <c r="N61" s="12"/>
    </row>
    <row r="62" spans="1:14" ht="31.5" customHeight="1">
      <c r="A62" s="10">
        <v>59</v>
      </c>
      <c r="B62" s="16" t="s">
        <v>153</v>
      </c>
      <c r="C62" s="12" t="s">
        <v>154</v>
      </c>
      <c r="D62" s="12">
        <v>5</v>
      </c>
      <c r="E62" s="12" t="s">
        <v>155</v>
      </c>
      <c r="F62" s="12" t="s">
        <v>19</v>
      </c>
      <c r="G62" s="12" t="s">
        <v>156</v>
      </c>
      <c r="H62" s="12">
        <v>155.5</v>
      </c>
      <c r="I62" s="12">
        <f aca="true" t="shared" si="3" ref="I62:I81">H62*0.2</f>
        <v>31.1</v>
      </c>
      <c r="J62" s="12">
        <v>86.4</v>
      </c>
      <c r="K62" s="12">
        <f t="shared" si="1"/>
        <v>51.84</v>
      </c>
      <c r="L62" s="12">
        <f aca="true" t="shared" si="4" ref="L62:L125">I62+K62</f>
        <v>82.94</v>
      </c>
      <c r="M62" s="12">
        <v>1</v>
      </c>
      <c r="N62" s="12"/>
    </row>
    <row r="63" spans="1:14" ht="31.5" customHeight="1">
      <c r="A63" s="14">
        <v>60</v>
      </c>
      <c r="B63" s="16" t="s">
        <v>153</v>
      </c>
      <c r="C63" s="12" t="s">
        <v>154</v>
      </c>
      <c r="D63" s="12">
        <v>5</v>
      </c>
      <c r="E63" s="12" t="s">
        <v>157</v>
      </c>
      <c r="F63" s="12" t="s">
        <v>19</v>
      </c>
      <c r="G63" s="12" t="s">
        <v>158</v>
      </c>
      <c r="H63" s="12">
        <v>156.5</v>
      </c>
      <c r="I63" s="12">
        <f t="shared" si="3"/>
        <v>31.3</v>
      </c>
      <c r="J63" s="12">
        <v>85</v>
      </c>
      <c r="K63" s="12">
        <f t="shared" si="1"/>
        <v>51</v>
      </c>
      <c r="L63" s="12">
        <f t="shared" si="4"/>
        <v>82.3</v>
      </c>
      <c r="M63" s="12">
        <v>2</v>
      </c>
      <c r="N63" s="12"/>
    </row>
    <row r="64" spans="1:14" ht="31.5" customHeight="1">
      <c r="A64" s="10">
        <v>61</v>
      </c>
      <c r="B64" s="16" t="s">
        <v>153</v>
      </c>
      <c r="C64" s="12" t="s">
        <v>154</v>
      </c>
      <c r="D64" s="12">
        <v>5</v>
      </c>
      <c r="E64" s="12" t="s">
        <v>159</v>
      </c>
      <c r="F64" s="12" t="s">
        <v>19</v>
      </c>
      <c r="G64" s="12" t="s">
        <v>160</v>
      </c>
      <c r="H64" s="12">
        <v>144.5</v>
      </c>
      <c r="I64" s="12">
        <f t="shared" si="3"/>
        <v>28.900000000000002</v>
      </c>
      <c r="J64" s="12">
        <v>88.6</v>
      </c>
      <c r="K64" s="12">
        <f t="shared" si="1"/>
        <v>53.16</v>
      </c>
      <c r="L64" s="12">
        <f t="shared" si="4"/>
        <v>82.06</v>
      </c>
      <c r="M64" s="12">
        <v>3</v>
      </c>
      <c r="N64" s="12"/>
    </row>
    <row r="65" spans="1:14" ht="31.5" customHeight="1">
      <c r="A65" s="10">
        <v>62</v>
      </c>
      <c r="B65" s="16" t="s">
        <v>153</v>
      </c>
      <c r="C65" s="12" t="s">
        <v>154</v>
      </c>
      <c r="D65" s="12">
        <v>5</v>
      </c>
      <c r="E65" s="12" t="s">
        <v>161</v>
      </c>
      <c r="F65" s="12" t="s">
        <v>19</v>
      </c>
      <c r="G65" s="12" t="s">
        <v>162</v>
      </c>
      <c r="H65" s="12">
        <v>143</v>
      </c>
      <c r="I65" s="12">
        <f t="shared" si="3"/>
        <v>28.6</v>
      </c>
      <c r="J65" s="12">
        <v>84.2</v>
      </c>
      <c r="K65" s="12">
        <f t="shared" si="1"/>
        <v>50.52</v>
      </c>
      <c r="L65" s="12">
        <f t="shared" si="4"/>
        <v>79.12</v>
      </c>
      <c r="M65" s="12">
        <v>4</v>
      </c>
      <c r="N65" s="12"/>
    </row>
    <row r="66" spans="1:14" ht="31.5" customHeight="1">
      <c r="A66" s="14">
        <v>63</v>
      </c>
      <c r="B66" s="16" t="s">
        <v>153</v>
      </c>
      <c r="C66" s="12" t="s">
        <v>154</v>
      </c>
      <c r="D66" s="12">
        <v>5</v>
      </c>
      <c r="E66" s="12" t="s">
        <v>163</v>
      </c>
      <c r="F66" s="12" t="s">
        <v>19</v>
      </c>
      <c r="G66" s="12" t="s">
        <v>164</v>
      </c>
      <c r="H66" s="12">
        <v>147.5</v>
      </c>
      <c r="I66" s="12">
        <f t="shared" si="3"/>
        <v>29.5</v>
      </c>
      <c r="J66" s="12">
        <v>81.2</v>
      </c>
      <c r="K66" s="12">
        <f t="shared" si="1"/>
        <v>48.72</v>
      </c>
      <c r="L66" s="12">
        <f t="shared" si="4"/>
        <v>78.22</v>
      </c>
      <c r="M66" s="12">
        <v>5</v>
      </c>
      <c r="N66" s="12"/>
    </row>
    <row r="67" spans="1:14" ht="31.5" customHeight="1">
      <c r="A67" s="10">
        <v>64</v>
      </c>
      <c r="B67" s="16" t="s">
        <v>153</v>
      </c>
      <c r="C67" s="12" t="s">
        <v>165</v>
      </c>
      <c r="D67" s="12">
        <v>4</v>
      </c>
      <c r="E67" s="12" t="s">
        <v>166</v>
      </c>
      <c r="F67" s="12" t="s">
        <v>19</v>
      </c>
      <c r="G67" s="12" t="s">
        <v>167</v>
      </c>
      <c r="H67" s="12">
        <v>148</v>
      </c>
      <c r="I67" s="12">
        <f t="shared" si="3"/>
        <v>29.6</v>
      </c>
      <c r="J67" s="12">
        <v>80.4</v>
      </c>
      <c r="K67" s="12">
        <f t="shared" si="1"/>
        <v>48.24</v>
      </c>
      <c r="L67" s="12">
        <f t="shared" si="4"/>
        <v>77.84</v>
      </c>
      <c r="M67" s="12">
        <v>1</v>
      </c>
      <c r="N67" s="12"/>
    </row>
    <row r="68" spans="1:14" ht="31.5" customHeight="1">
      <c r="A68" s="10">
        <v>65</v>
      </c>
      <c r="B68" s="16" t="s">
        <v>153</v>
      </c>
      <c r="C68" s="12" t="s">
        <v>165</v>
      </c>
      <c r="D68" s="12">
        <v>4</v>
      </c>
      <c r="E68" s="12" t="s">
        <v>168</v>
      </c>
      <c r="F68" s="12" t="s">
        <v>19</v>
      </c>
      <c r="G68" s="12" t="s">
        <v>169</v>
      </c>
      <c r="H68" s="12">
        <v>150</v>
      </c>
      <c r="I68" s="12">
        <f t="shared" si="3"/>
        <v>30</v>
      </c>
      <c r="J68" s="12">
        <v>74.4</v>
      </c>
      <c r="K68" s="12">
        <f t="shared" si="1"/>
        <v>44.64</v>
      </c>
      <c r="L68" s="12">
        <f t="shared" si="4"/>
        <v>74.64</v>
      </c>
      <c r="M68" s="12">
        <v>2</v>
      </c>
      <c r="N68" s="12"/>
    </row>
    <row r="69" spans="1:14" ht="31.5" customHeight="1">
      <c r="A69" s="14">
        <v>66</v>
      </c>
      <c r="B69" s="16" t="s">
        <v>153</v>
      </c>
      <c r="C69" s="12" t="s">
        <v>165</v>
      </c>
      <c r="D69" s="12">
        <v>4</v>
      </c>
      <c r="E69" s="12" t="s">
        <v>170</v>
      </c>
      <c r="F69" s="12" t="s">
        <v>19</v>
      </c>
      <c r="G69" s="12" t="s">
        <v>171</v>
      </c>
      <c r="H69" s="12">
        <v>121.5</v>
      </c>
      <c r="I69" s="12">
        <f t="shared" si="3"/>
        <v>24.3</v>
      </c>
      <c r="J69" s="12">
        <v>82.2</v>
      </c>
      <c r="K69" s="12">
        <f t="shared" si="1"/>
        <v>49.32</v>
      </c>
      <c r="L69" s="12">
        <f t="shared" si="4"/>
        <v>73.62</v>
      </c>
      <c r="M69" s="12">
        <v>3</v>
      </c>
      <c r="N69" s="12"/>
    </row>
    <row r="70" spans="1:14" ht="31.5" customHeight="1">
      <c r="A70" s="10">
        <v>67</v>
      </c>
      <c r="B70" s="16" t="s">
        <v>153</v>
      </c>
      <c r="C70" s="12" t="s">
        <v>165</v>
      </c>
      <c r="D70" s="12">
        <v>4</v>
      </c>
      <c r="E70" s="12" t="s">
        <v>172</v>
      </c>
      <c r="F70" s="12" t="s">
        <v>19</v>
      </c>
      <c r="G70" s="12" t="s">
        <v>173</v>
      </c>
      <c r="H70" s="12">
        <v>121.5</v>
      </c>
      <c r="I70" s="12">
        <f t="shared" si="3"/>
        <v>24.3</v>
      </c>
      <c r="J70" s="12">
        <v>79.6</v>
      </c>
      <c r="K70" s="12">
        <f t="shared" si="1"/>
        <v>47.76</v>
      </c>
      <c r="L70" s="12">
        <f t="shared" si="4"/>
        <v>72.06</v>
      </c>
      <c r="M70" s="12">
        <v>4</v>
      </c>
      <c r="N70" s="12"/>
    </row>
    <row r="71" spans="1:14" ht="31.5" customHeight="1">
      <c r="A71" s="10">
        <v>68</v>
      </c>
      <c r="B71" s="16" t="s">
        <v>153</v>
      </c>
      <c r="C71" s="12" t="s">
        <v>174</v>
      </c>
      <c r="D71" s="12">
        <v>4</v>
      </c>
      <c r="E71" s="12" t="s">
        <v>175</v>
      </c>
      <c r="F71" s="12" t="s">
        <v>19</v>
      </c>
      <c r="G71" s="12" t="s">
        <v>176</v>
      </c>
      <c r="H71" s="12">
        <v>149.5</v>
      </c>
      <c r="I71" s="12">
        <f t="shared" si="3"/>
        <v>29.900000000000002</v>
      </c>
      <c r="J71" s="12">
        <v>84.6</v>
      </c>
      <c r="K71" s="12">
        <f t="shared" si="1"/>
        <v>50.76</v>
      </c>
      <c r="L71" s="12">
        <f t="shared" si="4"/>
        <v>80.66</v>
      </c>
      <c r="M71" s="12">
        <v>1</v>
      </c>
      <c r="N71" s="12"/>
    </row>
    <row r="72" spans="1:14" ht="31.5" customHeight="1">
      <c r="A72" s="14">
        <v>69</v>
      </c>
      <c r="B72" s="16" t="s">
        <v>153</v>
      </c>
      <c r="C72" s="12" t="s">
        <v>174</v>
      </c>
      <c r="D72" s="12">
        <v>4</v>
      </c>
      <c r="E72" s="12" t="s">
        <v>177</v>
      </c>
      <c r="F72" s="12" t="s">
        <v>19</v>
      </c>
      <c r="G72" s="12" t="s">
        <v>178</v>
      </c>
      <c r="H72" s="12">
        <v>150.5</v>
      </c>
      <c r="I72" s="12">
        <f t="shared" si="3"/>
        <v>30.1</v>
      </c>
      <c r="J72" s="12">
        <v>83</v>
      </c>
      <c r="K72" s="12">
        <f t="shared" si="1"/>
        <v>49.8</v>
      </c>
      <c r="L72" s="12">
        <f t="shared" si="4"/>
        <v>79.9</v>
      </c>
      <c r="M72" s="12">
        <v>2</v>
      </c>
      <c r="N72" s="12"/>
    </row>
    <row r="73" spans="1:14" ht="31.5" customHeight="1">
      <c r="A73" s="10">
        <v>70</v>
      </c>
      <c r="B73" s="16" t="s">
        <v>153</v>
      </c>
      <c r="C73" s="12" t="s">
        <v>174</v>
      </c>
      <c r="D73" s="12">
        <v>4</v>
      </c>
      <c r="E73" s="12" t="s">
        <v>179</v>
      </c>
      <c r="F73" s="12" t="s">
        <v>19</v>
      </c>
      <c r="G73" s="12" t="s">
        <v>180</v>
      </c>
      <c r="H73" s="12">
        <v>146</v>
      </c>
      <c r="I73" s="12">
        <f t="shared" si="3"/>
        <v>29.200000000000003</v>
      </c>
      <c r="J73" s="12">
        <v>82.6</v>
      </c>
      <c r="K73" s="12">
        <f t="shared" si="1"/>
        <v>49.559999999999995</v>
      </c>
      <c r="L73" s="12">
        <f t="shared" si="4"/>
        <v>78.75999999999999</v>
      </c>
      <c r="M73" s="12">
        <v>3</v>
      </c>
      <c r="N73" s="12"/>
    </row>
    <row r="74" spans="1:14" ht="31.5" customHeight="1">
      <c r="A74" s="10">
        <v>71</v>
      </c>
      <c r="B74" s="16" t="s">
        <v>153</v>
      </c>
      <c r="C74" s="12" t="s">
        <v>174</v>
      </c>
      <c r="D74" s="12">
        <v>4</v>
      </c>
      <c r="E74" s="12" t="s">
        <v>181</v>
      </c>
      <c r="F74" s="12" t="s">
        <v>19</v>
      </c>
      <c r="G74" s="12" t="s">
        <v>182</v>
      </c>
      <c r="H74" s="12">
        <v>147.5</v>
      </c>
      <c r="I74" s="12">
        <f t="shared" si="3"/>
        <v>29.5</v>
      </c>
      <c r="J74" s="12">
        <v>78.4</v>
      </c>
      <c r="K74" s="12">
        <f t="shared" si="1"/>
        <v>47.04</v>
      </c>
      <c r="L74" s="12">
        <f t="shared" si="4"/>
        <v>76.53999999999999</v>
      </c>
      <c r="M74" s="12">
        <v>4</v>
      </c>
      <c r="N74" s="12"/>
    </row>
    <row r="75" spans="1:14" ht="31.5" customHeight="1">
      <c r="A75" s="14">
        <v>72</v>
      </c>
      <c r="B75" s="16" t="s">
        <v>153</v>
      </c>
      <c r="C75" s="12" t="s">
        <v>183</v>
      </c>
      <c r="D75" s="12">
        <v>1</v>
      </c>
      <c r="E75" s="12" t="s">
        <v>184</v>
      </c>
      <c r="F75" s="12" t="s">
        <v>19</v>
      </c>
      <c r="G75" s="12" t="s">
        <v>185</v>
      </c>
      <c r="H75" s="12">
        <v>147.5</v>
      </c>
      <c r="I75" s="12">
        <f t="shared" si="3"/>
        <v>29.5</v>
      </c>
      <c r="J75" s="12">
        <v>80.8</v>
      </c>
      <c r="K75" s="12">
        <f t="shared" si="1"/>
        <v>48.48</v>
      </c>
      <c r="L75" s="12">
        <f t="shared" si="4"/>
        <v>77.97999999999999</v>
      </c>
      <c r="M75" s="12">
        <v>1</v>
      </c>
      <c r="N75" s="12"/>
    </row>
    <row r="76" spans="1:14" ht="31.5" customHeight="1">
      <c r="A76" s="10">
        <v>73</v>
      </c>
      <c r="B76" s="16" t="s">
        <v>153</v>
      </c>
      <c r="C76" s="12" t="s">
        <v>186</v>
      </c>
      <c r="D76" s="12">
        <v>2</v>
      </c>
      <c r="E76" s="12" t="s">
        <v>187</v>
      </c>
      <c r="F76" s="12" t="s">
        <v>19</v>
      </c>
      <c r="G76" s="12" t="s">
        <v>188</v>
      </c>
      <c r="H76" s="12">
        <v>127.5</v>
      </c>
      <c r="I76" s="12">
        <f t="shared" si="3"/>
        <v>25.5</v>
      </c>
      <c r="J76" s="12">
        <v>82.8</v>
      </c>
      <c r="K76" s="12">
        <f aca="true" t="shared" si="5" ref="K76:K81">J76*0.6</f>
        <v>49.68</v>
      </c>
      <c r="L76" s="12">
        <f t="shared" si="4"/>
        <v>75.18</v>
      </c>
      <c r="M76" s="12">
        <v>1</v>
      </c>
      <c r="N76" s="12"/>
    </row>
    <row r="77" spans="1:14" ht="31.5" customHeight="1">
      <c r="A77" s="10">
        <v>74</v>
      </c>
      <c r="B77" s="16" t="s">
        <v>153</v>
      </c>
      <c r="C77" s="12" t="s">
        <v>186</v>
      </c>
      <c r="D77" s="12">
        <v>2</v>
      </c>
      <c r="E77" s="12" t="s">
        <v>189</v>
      </c>
      <c r="F77" s="12" t="s">
        <v>38</v>
      </c>
      <c r="G77" s="12" t="s">
        <v>190</v>
      </c>
      <c r="H77" s="12">
        <v>129</v>
      </c>
      <c r="I77" s="12">
        <f t="shared" si="3"/>
        <v>25.8</v>
      </c>
      <c r="J77" s="12">
        <v>80.4</v>
      </c>
      <c r="K77" s="12">
        <f t="shared" si="5"/>
        <v>48.24</v>
      </c>
      <c r="L77" s="12">
        <f t="shared" si="4"/>
        <v>74.04</v>
      </c>
      <c r="M77" s="12">
        <v>2</v>
      </c>
      <c r="N77" s="12"/>
    </row>
    <row r="78" spans="1:14" ht="31.5" customHeight="1">
      <c r="A78" s="14">
        <v>75</v>
      </c>
      <c r="B78" s="16" t="s">
        <v>153</v>
      </c>
      <c r="C78" s="12" t="s">
        <v>191</v>
      </c>
      <c r="D78" s="12">
        <v>1</v>
      </c>
      <c r="E78" s="12" t="s">
        <v>192</v>
      </c>
      <c r="F78" s="12" t="s">
        <v>19</v>
      </c>
      <c r="G78" s="12" t="s">
        <v>193</v>
      </c>
      <c r="H78" s="12">
        <v>151</v>
      </c>
      <c r="I78" s="12">
        <f t="shared" si="3"/>
        <v>30.200000000000003</v>
      </c>
      <c r="J78" s="12">
        <v>82.8</v>
      </c>
      <c r="K78" s="12">
        <f t="shared" si="5"/>
        <v>49.68</v>
      </c>
      <c r="L78" s="12">
        <f t="shared" si="4"/>
        <v>79.88</v>
      </c>
      <c r="M78" s="12">
        <v>1</v>
      </c>
      <c r="N78" s="12"/>
    </row>
    <row r="79" spans="1:14" ht="31.5" customHeight="1">
      <c r="A79" s="10">
        <v>76</v>
      </c>
      <c r="B79" s="16" t="s">
        <v>153</v>
      </c>
      <c r="C79" s="12" t="s">
        <v>194</v>
      </c>
      <c r="D79" s="12">
        <v>3</v>
      </c>
      <c r="E79" s="12" t="s">
        <v>195</v>
      </c>
      <c r="F79" s="12" t="s">
        <v>19</v>
      </c>
      <c r="G79" s="12" t="s">
        <v>196</v>
      </c>
      <c r="H79" s="12">
        <v>149.5</v>
      </c>
      <c r="I79" s="12">
        <f t="shared" si="3"/>
        <v>29.900000000000002</v>
      </c>
      <c r="J79" s="12">
        <v>80.2</v>
      </c>
      <c r="K79" s="12">
        <f t="shared" si="5"/>
        <v>48.12</v>
      </c>
      <c r="L79" s="12">
        <f t="shared" si="4"/>
        <v>78.02</v>
      </c>
      <c r="M79" s="12">
        <v>1</v>
      </c>
      <c r="N79" s="12"/>
    </row>
    <row r="80" spans="1:14" ht="31.5" customHeight="1">
      <c r="A80" s="10">
        <v>77</v>
      </c>
      <c r="B80" s="16" t="s">
        <v>153</v>
      </c>
      <c r="C80" s="12" t="s">
        <v>194</v>
      </c>
      <c r="D80" s="12">
        <v>3</v>
      </c>
      <c r="E80" s="12" t="s">
        <v>197</v>
      </c>
      <c r="F80" s="12" t="s">
        <v>38</v>
      </c>
      <c r="G80" s="12" t="s">
        <v>198</v>
      </c>
      <c r="H80" s="12">
        <v>132</v>
      </c>
      <c r="I80" s="12">
        <f t="shared" si="3"/>
        <v>26.400000000000002</v>
      </c>
      <c r="J80" s="12">
        <v>81.6</v>
      </c>
      <c r="K80" s="12">
        <f t="shared" si="5"/>
        <v>48.959999999999994</v>
      </c>
      <c r="L80" s="12">
        <f t="shared" si="4"/>
        <v>75.36</v>
      </c>
      <c r="M80" s="12">
        <v>2</v>
      </c>
      <c r="N80" s="12"/>
    </row>
    <row r="81" spans="1:14" ht="31.5" customHeight="1">
      <c r="A81" s="14">
        <v>78</v>
      </c>
      <c r="B81" s="16" t="s">
        <v>153</v>
      </c>
      <c r="C81" s="12" t="s">
        <v>194</v>
      </c>
      <c r="D81" s="12">
        <v>3</v>
      </c>
      <c r="E81" s="12" t="s">
        <v>199</v>
      </c>
      <c r="F81" s="12" t="s">
        <v>19</v>
      </c>
      <c r="G81" s="12" t="s">
        <v>200</v>
      </c>
      <c r="H81" s="12">
        <v>133</v>
      </c>
      <c r="I81" s="12">
        <f t="shared" si="3"/>
        <v>26.6</v>
      </c>
      <c r="J81" s="12">
        <v>79.8</v>
      </c>
      <c r="K81" s="12">
        <f t="shared" si="5"/>
        <v>47.879999999999995</v>
      </c>
      <c r="L81" s="12">
        <f t="shared" si="4"/>
        <v>74.47999999999999</v>
      </c>
      <c r="M81" s="12">
        <v>3</v>
      </c>
      <c r="N81" s="12"/>
    </row>
    <row r="82" spans="1:14" ht="31.5" customHeight="1">
      <c r="A82" s="10">
        <v>79</v>
      </c>
      <c r="B82" s="12" t="s">
        <v>201</v>
      </c>
      <c r="C82" s="12" t="s">
        <v>202</v>
      </c>
      <c r="D82" s="12">
        <v>10</v>
      </c>
      <c r="E82" s="11" t="s">
        <v>203</v>
      </c>
      <c r="F82" s="12" t="s">
        <v>19</v>
      </c>
      <c r="G82" s="11" t="s">
        <v>204</v>
      </c>
      <c r="H82" s="11">
        <v>156.5</v>
      </c>
      <c r="I82" s="11">
        <f aca="true" t="shared" si="6" ref="I82:I136">H82/2*40%</f>
        <v>31.3</v>
      </c>
      <c r="J82" s="11">
        <v>88.4</v>
      </c>
      <c r="K82" s="11">
        <f aca="true" t="shared" si="7" ref="K82:K136">J82*60%</f>
        <v>53.04</v>
      </c>
      <c r="L82" s="11">
        <f t="shared" si="4"/>
        <v>84.34</v>
      </c>
      <c r="M82" s="11">
        <v>1</v>
      </c>
      <c r="N82" s="12"/>
    </row>
    <row r="83" spans="1:14" ht="31.5" customHeight="1">
      <c r="A83" s="10">
        <v>80</v>
      </c>
      <c r="B83" s="12" t="s">
        <v>201</v>
      </c>
      <c r="C83" s="12" t="s">
        <v>202</v>
      </c>
      <c r="D83" s="12">
        <v>10</v>
      </c>
      <c r="E83" s="11" t="s">
        <v>205</v>
      </c>
      <c r="F83" s="12" t="s">
        <v>19</v>
      </c>
      <c r="G83" s="11" t="s">
        <v>206</v>
      </c>
      <c r="H83" s="11">
        <v>153</v>
      </c>
      <c r="I83" s="11">
        <f t="shared" si="6"/>
        <v>30.6</v>
      </c>
      <c r="J83" s="11">
        <v>86</v>
      </c>
      <c r="K83" s="11">
        <f t="shared" si="7"/>
        <v>51.6</v>
      </c>
      <c r="L83" s="11">
        <f t="shared" si="4"/>
        <v>82.2</v>
      </c>
      <c r="M83" s="11">
        <v>2</v>
      </c>
      <c r="N83" s="12"/>
    </row>
    <row r="84" spans="1:14" ht="31.5" customHeight="1">
      <c r="A84" s="14">
        <v>81</v>
      </c>
      <c r="B84" s="12" t="s">
        <v>201</v>
      </c>
      <c r="C84" s="12" t="s">
        <v>202</v>
      </c>
      <c r="D84" s="12">
        <v>10</v>
      </c>
      <c r="E84" s="11" t="s">
        <v>207</v>
      </c>
      <c r="F84" s="12" t="s">
        <v>19</v>
      </c>
      <c r="G84" s="11" t="s">
        <v>208</v>
      </c>
      <c r="H84" s="11">
        <v>151.5</v>
      </c>
      <c r="I84" s="11">
        <f t="shared" si="6"/>
        <v>30.3</v>
      </c>
      <c r="J84" s="11">
        <v>79.4</v>
      </c>
      <c r="K84" s="11">
        <f t="shared" si="7"/>
        <v>47.64</v>
      </c>
      <c r="L84" s="11">
        <f t="shared" si="4"/>
        <v>77.94</v>
      </c>
      <c r="M84" s="11">
        <v>3</v>
      </c>
      <c r="N84" s="12"/>
    </row>
    <row r="85" spans="1:14" ht="31.5" customHeight="1">
      <c r="A85" s="10">
        <v>82</v>
      </c>
      <c r="B85" s="12" t="s">
        <v>201</v>
      </c>
      <c r="C85" s="12" t="s">
        <v>202</v>
      </c>
      <c r="D85" s="12">
        <v>10</v>
      </c>
      <c r="E85" s="11" t="s">
        <v>209</v>
      </c>
      <c r="F85" s="12" t="s">
        <v>19</v>
      </c>
      <c r="G85" s="11" t="s">
        <v>210</v>
      </c>
      <c r="H85" s="11">
        <v>143.5</v>
      </c>
      <c r="I85" s="11">
        <f t="shared" si="6"/>
        <v>28.700000000000003</v>
      </c>
      <c r="J85" s="11">
        <v>81</v>
      </c>
      <c r="K85" s="11">
        <f t="shared" si="7"/>
        <v>48.6</v>
      </c>
      <c r="L85" s="11">
        <f t="shared" si="4"/>
        <v>77.30000000000001</v>
      </c>
      <c r="M85" s="11">
        <v>4</v>
      </c>
      <c r="N85" s="12"/>
    </row>
    <row r="86" spans="1:14" ht="31.5" customHeight="1">
      <c r="A86" s="10">
        <v>83</v>
      </c>
      <c r="B86" s="12" t="s">
        <v>201</v>
      </c>
      <c r="C86" s="12" t="s">
        <v>202</v>
      </c>
      <c r="D86" s="12">
        <v>10</v>
      </c>
      <c r="E86" s="11" t="s">
        <v>211</v>
      </c>
      <c r="F86" s="12" t="s">
        <v>19</v>
      </c>
      <c r="G86" s="11" t="s">
        <v>212</v>
      </c>
      <c r="H86" s="11">
        <v>134.5</v>
      </c>
      <c r="I86" s="11">
        <f t="shared" si="6"/>
        <v>26.900000000000002</v>
      </c>
      <c r="J86" s="11">
        <v>83.8</v>
      </c>
      <c r="K86" s="11">
        <f t="shared" si="7"/>
        <v>50.279999999999994</v>
      </c>
      <c r="L86" s="11">
        <f t="shared" si="4"/>
        <v>77.17999999999999</v>
      </c>
      <c r="M86" s="11">
        <v>5</v>
      </c>
      <c r="N86" s="12"/>
    </row>
    <row r="87" spans="1:14" ht="31.5" customHeight="1">
      <c r="A87" s="14">
        <v>84</v>
      </c>
      <c r="B87" s="12" t="s">
        <v>201</v>
      </c>
      <c r="C87" s="12" t="s">
        <v>202</v>
      </c>
      <c r="D87" s="12">
        <v>10</v>
      </c>
      <c r="E87" s="11" t="s">
        <v>213</v>
      </c>
      <c r="F87" s="12" t="s">
        <v>19</v>
      </c>
      <c r="G87" s="11" t="s">
        <v>214</v>
      </c>
      <c r="H87" s="11">
        <v>142</v>
      </c>
      <c r="I87" s="11">
        <f t="shared" si="6"/>
        <v>28.400000000000002</v>
      </c>
      <c r="J87" s="11">
        <v>81</v>
      </c>
      <c r="K87" s="11">
        <f t="shared" si="7"/>
        <v>48.6</v>
      </c>
      <c r="L87" s="11">
        <f t="shared" si="4"/>
        <v>77</v>
      </c>
      <c r="M87" s="11">
        <v>6</v>
      </c>
      <c r="N87" s="12"/>
    </row>
    <row r="88" spans="1:14" ht="31.5" customHeight="1">
      <c r="A88" s="10">
        <v>85</v>
      </c>
      <c r="B88" s="12" t="s">
        <v>201</v>
      </c>
      <c r="C88" s="12" t="s">
        <v>202</v>
      </c>
      <c r="D88" s="12">
        <v>10</v>
      </c>
      <c r="E88" s="11" t="s">
        <v>215</v>
      </c>
      <c r="F88" s="12" t="s">
        <v>19</v>
      </c>
      <c r="G88" s="11" t="s">
        <v>216</v>
      </c>
      <c r="H88" s="11">
        <v>139.5</v>
      </c>
      <c r="I88" s="11">
        <f t="shared" si="6"/>
        <v>27.900000000000002</v>
      </c>
      <c r="J88" s="11">
        <v>80.2</v>
      </c>
      <c r="K88" s="11">
        <f t="shared" si="7"/>
        <v>48.12</v>
      </c>
      <c r="L88" s="11">
        <f t="shared" si="4"/>
        <v>76.02</v>
      </c>
      <c r="M88" s="11">
        <v>7</v>
      </c>
      <c r="N88" s="12"/>
    </row>
    <row r="89" spans="1:14" ht="31.5" customHeight="1">
      <c r="A89" s="10">
        <v>86</v>
      </c>
      <c r="B89" s="12" t="s">
        <v>201</v>
      </c>
      <c r="C89" s="12" t="s">
        <v>202</v>
      </c>
      <c r="D89" s="12">
        <v>10</v>
      </c>
      <c r="E89" s="11" t="s">
        <v>217</v>
      </c>
      <c r="F89" s="12" t="s">
        <v>19</v>
      </c>
      <c r="G89" s="11" t="s">
        <v>218</v>
      </c>
      <c r="H89" s="11">
        <v>139</v>
      </c>
      <c r="I89" s="11">
        <f t="shared" si="6"/>
        <v>27.8</v>
      </c>
      <c r="J89" s="11">
        <v>79.8</v>
      </c>
      <c r="K89" s="11">
        <f t="shared" si="7"/>
        <v>47.879999999999995</v>
      </c>
      <c r="L89" s="11">
        <f t="shared" si="4"/>
        <v>75.67999999999999</v>
      </c>
      <c r="M89" s="11">
        <v>8</v>
      </c>
      <c r="N89" s="12"/>
    </row>
    <row r="90" spans="1:14" ht="31.5" customHeight="1">
      <c r="A90" s="14">
        <v>87</v>
      </c>
      <c r="B90" s="12" t="s">
        <v>201</v>
      </c>
      <c r="C90" s="12" t="s">
        <v>202</v>
      </c>
      <c r="D90" s="12">
        <v>10</v>
      </c>
      <c r="E90" s="11" t="s">
        <v>219</v>
      </c>
      <c r="F90" s="12" t="s">
        <v>19</v>
      </c>
      <c r="G90" s="11" t="s">
        <v>220</v>
      </c>
      <c r="H90" s="11">
        <v>141.5</v>
      </c>
      <c r="I90" s="11">
        <f t="shared" si="6"/>
        <v>28.3</v>
      </c>
      <c r="J90" s="11">
        <v>78.8</v>
      </c>
      <c r="K90" s="11">
        <f t="shared" si="7"/>
        <v>47.279999999999994</v>
      </c>
      <c r="L90" s="11">
        <f t="shared" si="4"/>
        <v>75.58</v>
      </c>
      <c r="M90" s="11">
        <v>9</v>
      </c>
      <c r="N90" s="12"/>
    </row>
    <row r="91" spans="1:14" ht="31.5" customHeight="1">
      <c r="A91" s="10">
        <v>88</v>
      </c>
      <c r="B91" s="12" t="s">
        <v>201</v>
      </c>
      <c r="C91" s="12" t="s">
        <v>202</v>
      </c>
      <c r="D91" s="12">
        <v>10</v>
      </c>
      <c r="E91" s="11" t="s">
        <v>221</v>
      </c>
      <c r="F91" s="12" t="s">
        <v>19</v>
      </c>
      <c r="G91" s="11" t="s">
        <v>222</v>
      </c>
      <c r="H91" s="11">
        <v>150.5</v>
      </c>
      <c r="I91" s="11">
        <f t="shared" si="6"/>
        <v>30.1</v>
      </c>
      <c r="J91" s="11">
        <v>74.4</v>
      </c>
      <c r="K91" s="11">
        <f t="shared" si="7"/>
        <v>44.64</v>
      </c>
      <c r="L91" s="11">
        <f t="shared" si="4"/>
        <v>74.74000000000001</v>
      </c>
      <c r="M91" s="11">
        <v>10</v>
      </c>
      <c r="N91" s="12"/>
    </row>
    <row r="92" spans="1:14" ht="31.5" customHeight="1">
      <c r="A92" s="10">
        <v>89</v>
      </c>
      <c r="B92" s="12" t="s">
        <v>201</v>
      </c>
      <c r="C92" s="12" t="s">
        <v>223</v>
      </c>
      <c r="D92" s="12">
        <v>5</v>
      </c>
      <c r="E92" s="11" t="s">
        <v>224</v>
      </c>
      <c r="F92" s="12" t="s">
        <v>38</v>
      </c>
      <c r="G92" s="11" t="s">
        <v>225</v>
      </c>
      <c r="H92" s="11">
        <v>147.5</v>
      </c>
      <c r="I92" s="11">
        <f t="shared" si="6"/>
        <v>29.5</v>
      </c>
      <c r="J92" s="11">
        <v>81</v>
      </c>
      <c r="K92" s="11">
        <f t="shared" si="7"/>
        <v>48.6</v>
      </c>
      <c r="L92" s="11">
        <f t="shared" si="4"/>
        <v>78.1</v>
      </c>
      <c r="M92" s="11">
        <v>1</v>
      </c>
      <c r="N92" s="12"/>
    </row>
    <row r="93" spans="1:14" ht="31.5" customHeight="1">
      <c r="A93" s="14">
        <v>90</v>
      </c>
      <c r="B93" s="12" t="s">
        <v>201</v>
      </c>
      <c r="C93" s="12" t="s">
        <v>223</v>
      </c>
      <c r="D93" s="12">
        <v>5</v>
      </c>
      <c r="E93" s="11" t="s">
        <v>226</v>
      </c>
      <c r="F93" s="12" t="s">
        <v>38</v>
      </c>
      <c r="G93" s="11" t="s">
        <v>227</v>
      </c>
      <c r="H93" s="11">
        <v>144</v>
      </c>
      <c r="I93" s="11">
        <f t="shared" si="6"/>
        <v>28.8</v>
      </c>
      <c r="J93" s="11">
        <v>76.8</v>
      </c>
      <c r="K93" s="11">
        <f t="shared" si="7"/>
        <v>46.08</v>
      </c>
      <c r="L93" s="11">
        <f t="shared" si="4"/>
        <v>74.88</v>
      </c>
      <c r="M93" s="11">
        <v>2</v>
      </c>
      <c r="N93" s="12"/>
    </row>
    <row r="94" spans="1:14" ht="31.5" customHeight="1">
      <c r="A94" s="10">
        <v>91</v>
      </c>
      <c r="B94" s="12" t="s">
        <v>201</v>
      </c>
      <c r="C94" s="12" t="s">
        <v>223</v>
      </c>
      <c r="D94" s="12">
        <v>5</v>
      </c>
      <c r="E94" s="11" t="s">
        <v>228</v>
      </c>
      <c r="F94" s="12" t="s">
        <v>19</v>
      </c>
      <c r="G94" s="11" t="s">
        <v>229</v>
      </c>
      <c r="H94" s="11">
        <v>147.5</v>
      </c>
      <c r="I94" s="11">
        <f t="shared" si="6"/>
        <v>29.5</v>
      </c>
      <c r="J94" s="11">
        <v>72.8</v>
      </c>
      <c r="K94" s="11">
        <f t="shared" si="7"/>
        <v>43.68</v>
      </c>
      <c r="L94" s="11">
        <f t="shared" si="4"/>
        <v>73.18</v>
      </c>
      <c r="M94" s="11">
        <v>3</v>
      </c>
      <c r="N94" s="12"/>
    </row>
    <row r="95" spans="1:14" ht="31.5" customHeight="1">
      <c r="A95" s="10">
        <v>92</v>
      </c>
      <c r="B95" s="12" t="s">
        <v>201</v>
      </c>
      <c r="C95" s="12" t="s">
        <v>223</v>
      </c>
      <c r="D95" s="12">
        <v>5</v>
      </c>
      <c r="E95" s="11" t="s">
        <v>230</v>
      </c>
      <c r="F95" s="12" t="s">
        <v>19</v>
      </c>
      <c r="G95" s="11" t="s">
        <v>231</v>
      </c>
      <c r="H95" s="11">
        <v>136.5</v>
      </c>
      <c r="I95" s="11">
        <f t="shared" si="6"/>
        <v>27.3</v>
      </c>
      <c r="J95" s="11">
        <v>74.4</v>
      </c>
      <c r="K95" s="11">
        <f t="shared" si="7"/>
        <v>44.64</v>
      </c>
      <c r="L95" s="11">
        <f t="shared" si="4"/>
        <v>71.94</v>
      </c>
      <c r="M95" s="11">
        <v>4</v>
      </c>
      <c r="N95" s="12"/>
    </row>
    <row r="96" spans="1:14" ht="31.5" customHeight="1">
      <c r="A96" s="14">
        <v>93</v>
      </c>
      <c r="B96" s="12" t="s">
        <v>201</v>
      </c>
      <c r="C96" s="12" t="s">
        <v>223</v>
      </c>
      <c r="D96" s="12">
        <v>5</v>
      </c>
      <c r="E96" s="11" t="s">
        <v>232</v>
      </c>
      <c r="F96" s="12" t="s">
        <v>19</v>
      </c>
      <c r="G96" s="11" t="s">
        <v>233</v>
      </c>
      <c r="H96" s="11">
        <v>128.5</v>
      </c>
      <c r="I96" s="11">
        <f t="shared" si="6"/>
        <v>25.700000000000003</v>
      </c>
      <c r="J96" s="11">
        <v>70.8</v>
      </c>
      <c r="K96" s="11">
        <f t="shared" si="7"/>
        <v>42.48</v>
      </c>
      <c r="L96" s="11">
        <f t="shared" si="4"/>
        <v>68.18</v>
      </c>
      <c r="M96" s="11">
        <v>5</v>
      </c>
      <c r="N96" s="12"/>
    </row>
    <row r="97" spans="1:14" ht="31.5" customHeight="1">
      <c r="A97" s="10">
        <v>94</v>
      </c>
      <c r="B97" s="12" t="s">
        <v>201</v>
      </c>
      <c r="C97" s="12" t="s">
        <v>234</v>
      </c>
      <c r="D97" s="12">
        <v>5</v>
      </c>
      <c r="E97" s="11" t="s">
        <v>235</v>
      </c>
      <c r="F97" s="12" t="s">
        <v>19</v>
      </c>
      <c r="G97" s="11" t="s">
        <v>236</v>
      </c>
      <c r="H97" s="11">
        <v>147</v>
      </c>
      <c r="I97" s="11">
        <f t="shared" si="6"/>
        <v>29.400000000000002</v>
      </c>
      <c r="J97" s="11">
        <v>83</v>
      </c>
      <c r="K97" s="11">
        <f t="shared" si="7"/>
        <v>49.8</v>
      </c>
      <c r="L97" s="11">
        <f t="shared" si="4"/>
        <v>79.2</v>
      </c>
      <c r="M97" s="11">
        <v>1</v>
      </c>
      <c r="N97" s="12"/>
    </row>
    <row r="98" spans="1:14" ht="31.5" customHeight="1">
      <c r="A98" s="10">
        <v>95</v>
      </c>
      <c r="B98" s="12" t="s">
        <v>201</v>
      </c>
      <c r="C98" s="12" t="s">
        <v>234</v>
      </c>
      <c r="D98" s="12">
        <v>5</v>
      </c>
      <c r="E98" s="11" t="s">
        <v>237</v>
      </c>
      <c r="F98" s="12" t="s">
        <v>19</v>
      </c>
      <c r="G98" s="11" t="s">
        <v>238</v>
      </c>
      <c r="H98" s="11">
        <v>146</v>
      </c>
      <c r="I98" s="11">
        <f t="shared" si="6"/>
        <v>29.200000000000003</v>
      </c>
      <c r="J98" s="11">
        <v>83</v>
      </c>
      <c r="K98" s="11">
        <f t="shared" si="7"/>
        <v>49.8</v>
      </c>
      <c r="L98" s="11">
        <f t="shared" si="4"/>
        <v>79</v>
      </c>
      <c r="M98" s="11">
        <v>2</v>
      </c>
      <c r="N98" s="12"/>
    </row>
    <row r="99" spans="1:14" ht="31.5" customHeight="1">
      <c r="A99" s="14">
        <v>96</v>
      </c>
      <c r="B99" s="12" t="s">
        <v>201</v>
      </c>
      <c r="C99" s="12" t="s">
        <v>234</v>
      </c>
      <c r="D99" s="12">
        <v>5</v>
      </c>
      <c r="E99" s="11" t="s">
        <v>239</v>
      </c>
      <c r="F99" s="12" t="s">
        <v>19</v>
      </c>
      <c r="G99" s="11" t="s">
        <v>240</v>
      </c>
      <c r="H99" s="11">
        <v>141</v>
      </c>
      <c r="I99" s="11">
        <f t="shared" si="6"/>
        <v>28.200000000000003</v>
      </c>
      <c r="J99" s="11">
        <v>82</v>
      </c>
      <c r="K99" s="11">
        <f t="shared" si="7"/>
        <v>49.199999999999996</v>
      </c>
      <c r="L99" s="11">
        <f t="shared" si="4"/>
        <v>77.4</v>
      </c>
      <c r="M99" s="11">
        <v>3</v>
      </c>
      <c r="N99" s="12"/>
    </row>
    <row r="100" spans="1:14" ht="31.5" customHeight="1">
      <c r="A100" s="10">
        <v>97</v>
      </c>
      <c r="B100" s="12" t="s">
        <v>201</v>
      </c>
      <c r="C100" s="12" t="s">
        <v>234</v>
      </c>
      <c r="D100" s="12">
        <v>5</v>
      </c>
      <c r="E100" s="11" t="s">
        <v>241</v>
      </c>
      <c r="F100" s="12" t="s">
        <v>19</v>
      </c>
      <c r="G100" s="11" t="s">
        <v>242</v>
      </c>
      <c r="H100" s="11">
        <v>156.5</v>
      </c>
      <c r="I100" s="11">
        <f t="shared" si="6"/>
        <v>31.3</v>
      </c>
      <c r="J100" s="11">
        <v>75.8</v>
      </c>
      <c r="K100" s="11">
        <f t="shared" si="7"/>
        <v>45.48</v>
      </c>
      <c r="L100" s="11">
        <f t="shared" si="4"/>
        <v>76.78</v>
      </c>
      <c r="M100" s="11">
        <v>4</v>
      </c>
      <c r="N100" s="12"/>
    </row>
    <row r="101" spans="1:14" ht="31.5" customHeight="1">
      <c r="A101" s="10">
        <v>98</v>
      </c>
      <c r="B101" s="12" t="s">
        <v>201</v>
      </c>
      <c r="C101" s="12" t="s">
        <v>234</v>
      </c>
      <c r="D101" s="12">
        <v>5</v>
      </c>
      <c r="E101" s="11" t="s">
        <v>243</v>
      </c>
      <c r="F101" s="12" t="s">
        <v>19</v>
      </c>
      <c r="G101" s="11" t="s">
        <v>244</v>
      </c>
      <c r="H101" s="11">
        <v>148.5</v>
      </c>
      <c r="I101" s="11">
        <f t="shared" si="6"/>
        <v>29.700000000000003</v>
      </c>
      <c r="J101" s="11">
        <v>75.4</v>
      </c>
      <c r="K101" s="11">
        <f t="shared" si="7"/>
        <v>45.24</v>
      </c>
      <c r="L101" s="11">
        <f t="shared" si="4"/>
        <v>74.94</v>
      </c>
      <c r="M101" s="11">
        <v>5</v>
      </c>
      <c r="N101" s="12"/>
    </row>
    <row r="102" spans="1:14" ht="31.5" customHeight="1">
      <c r="A102" s="14">
        <v>99</v>
      </c>
      <c r="B102" s="12" t="s">
        <v>201</v>
      </c>
      <c r="C102" s="12" t="s">
        <v>245</v>
      </c>
      <c r="D102" s="12">
        <v>1</v>
      </c>
      <c r="E102" s="11" t="s">
        <v>246</v>
      </c>
      <c r="F102" s="12" t="s">
        <v>19</v>
      </c>
      <c r="G102" s="11" t="s">
        <v>247</v>
      </c>
      <c r="H102" s="11">
        <v>142.5</v>
      </c>
      <c r="I102" s="11">
        <f t="shared" si="6"/>
        <v>28.5</v>
      </c>
      <c r="J102" s="11">
        <v>81</v>
      </c>
      <c r="K102" s="11">
        <f t="shared" si="7"/>
        <v>48.6</v>
      </c>
      <c r="L102" s="11">
        <f t="shared" si="4"/>
        <v>77.1</v>
      </c>
      <c r="M102" s="11">
        <v>1</v>
      </c>
      <c r="N102" s="12"/>
    </row>
    <row r="103" spans="1:14" ht="31.5" customHeight="1">
      <c r="A103" s="10">
        <v>100</v>
      </c>
      <c r="B103" s="12" t="s">
        <v>201</v>
      </c>
      <c r="C103" s="12" t="s">
        <v>248</v>
      </c>
      <c r="D103" s="12">
        <v>3</v>
      </c>
      <c r="E103" s="11" t="s">
        <v>249</v>
      </c>
      <c r="F103" s="12" t="s">
        <v>19</v>
      </c>
      <c r="G103" s="11" t="s">
        <v>250</v>
      </c>
      <c r="H103" s="11">
        <v>148.5</v>
      </c>
      <c r="I103" s="11">
        <f t="shared" si="6"/>
        <v>29.700000000000003</v>
      </c>
      <c r="J103" s="11">
        <v>83.4</v>
      </c>
      <c r="K103" s="11">
        <f t="shared" si="7"/>
        <v>50.04</v>
      </c>
      <c r="L103" s="11">
        <f t="shared" si="4"/>
        <v>79.74000000000001</v>
      </c>
      <c r="M103" s="11">
        <v>1</v>
      </c>
      <c r="N103" s="12"/>
    </row>
    <row r="104" spans="1:14" ht="31.5" customHeight="1">
      <c r="A104" s="10">
        <v>101</v>
      </c>
      <c r="B104" s="12" t="s">
        <v>201</v>
      </c>
      <c r="C104" s="12" t="s">
        <v>248</v>
      </c>
      <c r="D104" s="12">
        <v>3</v>
      </c>
      <c r="E104" s="11" t="s">
        <v>251</v>
      </c>
      <c r="F104" s="12" t="s">
        <v>19</v>
      </c>
      <c r="G104" s="11" t="s">
        <v>252</v>
      </c>
      <c r="H104" s="11">
        <v>146.5</v>
      </c>
      <c r="I104" s="11">
        <f t="shared" si="6"/>
        <v>29.3</v>
      </c>
      <c r="J104" s="11">
        <v>80.2</v>
      </c>
      <c r="K104" s="11">
        <f t="shared" si="7"/>
        <v>48.12</v>
      </c>
      <c r="L104" s="11">
        <f t="shared" si="4"/>
        <v>77.42</v>
      </c>
      <c r="M104" s="11">
        <v>2</v>
      </c>
      <c r="N104" s="12"/>
    </row>
    <row r="105" spans="1:14" ht="31.5" customHeight="1">
      <c r="A105" s="14">
        <v>102</v>
      </c>
      <c r="B105" s="12" t="s">
        <v>201</v>
      </c>
      <c r="C105" s="12" t="s">
        <v>248</v>
      </c>
      <c r="D105" s="12">
        <v>3</v>
      </c>
      <c r="E105" s="11" t="s">
        <v>253</v>
      </c>
      <c r="F105" s="12" t="s">
        <v>38</v>
      </c>
      <c r="G105" s="11" t="s">
        <v>254</v>
      </c>
      <c r="H105" s="11">
        <v>138</v>
      </c>
      <c r="I105" s="11">
        <f t="shared" si="6"/>
        <v>27.6</v>
      </c>
      <c r="J105" s="11">
        <v>79.2</v>
      </c>
      <c r="K105" s="11">
        <f t="shared" si="7"/>
        <v>47.52</v>
      </c>
      <c r="L105" s="11">
        <f t="shared" si="4"/>
        <v>75.12</v>
      </c>
      <c r="M105" s="11">
        <v>3</v>
      </c>
      <c r="N105" s="12"/>
    </row>
    <row r="106" spans="1:14" ht="31.5" customHeight="1">
      <c r="A106" s="10">
        <v>103</v>
      </c>
      <c r="B106" s="12" t="s">
        <v>201</v>
      </c>
      <c r="C106" s="12" t="s">
        <v>255</v>
      </c>
      <c r="D106" s="12">
        <v>4</v>
      </c>
      <c r="E106" s="11" t="s">
        <v>256</v>
      </c>
      <c r="F106" s="12" t="s">
        <v>19</v>
      </c>
      <c r="G106" s="11" t="s">
        <v>257</v>
      </c>
      <c r="H106" s="11">
        <v>150</v>
      </c>
      <c r="I106" s="11">
        <f t="shared" si="6"/>
        <v>30</v>
      </c>
      <c r="J106" s="11">
        <v>87.8</v>
      </c>
      <c r="K106" s="11">
        <f t="shared" si="7"/>
        <v>52.68</v>
      </c>
      <c r="L106" s="11">
        <f t="shared" si="4"/>
        <v>82.68</v>
      </c>
      <c r="M106" s="11">
        <v>1</v>
      </c>
      <c r="N106" s="12"/>
    </row>
    <row r="107" spans="1:14" ht="31.5" customHeight="1">
      <c r="A107" s="10">
        <v>104</v>
      </c>
      <c r="B107" s="12" t="s">
        <v>201</v>
      </c>
      <c r="C107" s="12" t="s">
        <v>255</v>
      </c>
      <c r="D107" s="12">
        <v>4</v>
      </c>
      <c r="E107" s="11" t="s">
        <v>258</v>
      </c>
      <c r="F107" s="12" t="s">
        <v>19</v>
      </c>
      <c r="G107" s="11" t="s">
        <v>259</v>
      </c>
      <c r="H107" s="11">
        <v>162.5</v>
      </c>
      <c r="I107" s="11">
        <f t="shared" si="6"/>
        <v>32.5</v>
      </c>
      <c r="J107" s="11">
        <v>79.4</v>
      </c>
      <c r="K107" s="11">
        <f t="shared" si="7"/>
        <v>47.64</v>
      </c>
      <c r="L107" s="11">
        <f t="shared" si="4"/>
        <v>80.14</v>
      </c>
      <c r="M107" s="11">
        <v>2</v>
      </c>
      <c r="N107" s="12"/>
    </row>
    <row r="108" spans="1:14" ht="31.5" customHeight="1">
      <c r="A108" s="14">
        <v>105</v>
      </c>
      <c r="B108" s="12" t="s">
        <v>201</v>
      </c>
      <c r="C108" s="12" t="s">
        <v>255</v>
      </c>
      <c r="D108" s="12">
        <v>4</v>
      </c>
      <c r="E108" s="11" t="s">
        <v>260</v>
      </c>
      <c r="F108" s="12" t="s">
        <v>19</v>
      </c>
      <c r="G108" s="11" t="s">
        <v>261</v>
      </c>
      <c r="H108" s="11">
        <v>141</v>
      </c>
      <c r="I108" s="11">
        <f t="shared" si="6"/>
        <v>28.200000000000003</v>
      </c>
      <c r="J108" s="11">
        <v>85.8</v>
      </c>
      <c r="K108" s="11">
        <f t="shared" si="7"/>
        <v>51.48</v>
      </c>
      <c r="L108" s="11">
        <f t="shared" si="4"/>
        <v>79.68</v>
      </c>
      <c r="M108" s="11">
        <v>3</v>
      </c>
      <c r="N108" s="12"/>
    </row>
    <row r="109" spans="1:14" ht="31.5" customHeight="1">
      <c r="A109" s="10">
        <v>106</v>
      </c>
      <c r="B109" s="12" t="s">
        <v>201</v>
      </c>
      <c r="C109" s="12" t="s">
        <v>255</v>
      </c>
      <c r="D109" s="12">
        <v>4</v>
      </c>
      <c r="E109" s="11" t="s">
        <v>262</v>
      </c>
      <c r="F109" s="12" t="s">
        <v>19</v>
      </c>
      <c r="G109" s="11" t="s">
        <v>263</v>
      </c>
      <c r="H109" s="11">
        <v>145.5</v>
      </c>
      <c r="I109" s="11">
        <f t="shared" si="6"/>
        <v>29.1</v>
      </c>
      <c r="J109" s="11">
        <v>83.4</v>
      </c>
      <c r="K109" s="11">
        <f t="shared" si="7"/>
        <v>50.04</v>
      </c>
      <c r="L109" s="11">
        <f t="shared" si="4"/>
        <v>79.14</v>
      </c>
      <c r="M109" s="11">
        <v>4</v>
      </c>
      <c r="N109" s="12"/>
    </row>
    <row r="110" spans="1:14" ht="31.5" customHeight="1">
      <c r="A110" s="10">
        <v>107</v>
      </c>
      <c r="B110" s="12" t="s">
        <v>201</v>
      </c>
      <c r="C110" s="12" t="s">
        <v>264</v>
      </c>
      <c r="D110" s="12">
        <v>2</v>
      </c>
      <c r="E110" s="11" t="s">
        <v>265</v>
      </c>
      <c r="F110" s="12" t="s">
        <v>19</v>
      </c>
      <c r="G110" s="11" t="s">
        <v>266</v>
      </c>
      <c r="H110" s="11">
        <v>137.5</v>
      </c>
      <c r="I110" s="11">
        <f t="shared" si="6"/>
        <v>27.5</v>
      </c>
      <c r="J110" s="11">
        <v>75.6</v>
      </c>
      <c r="K110" s="11">
        <f t="shared" si="7"/>
        <v>45.35999999999999</v>
      </c>
      <c r="L110" s="11">
        <f t="shared" si="4"/>
        <v>72.85999999999999</v>
      </c>
      <c r="M110" s="11">
        <v>1</v>
      </c>
      <c r="N110" s="12"/>
    </row>
    <row r="111" spans="1:14" ht="31.5" customHeight="1">
      <c r="A111" s="14">
        <v>108</v>
      </c>
      <c r="B111" s="12" t="s">
        <v>201</v>
      </c>
      <c r="C111" s="12" t="s">
        <v>264</v>
      </c>
      <c r="D111" s="12">
        <v>2</v>
      </c>
      <c r="E111" s="11" t="s">
        <v>267</v>
      </c>
      <c r="F111" s="12" t="s">
        <v>19</v>
      </c>
      <c r="G111" s="11" t="s">
        <v>268</v>
      </c>
      <c r="H111" s="11">
        <v>130</v>
      </c>
      <c r="I111" s="11">
        <f t="shared" si="6"/>
        <v>26</v>
      </c>
      <c r="J111" s="11">
        <v>77.6</v>
      </c>
      <c r="K111" s="11">
        <f t="shared" si="7"/>
        <v>46.559999999999995</v>
      </c>
      <c r="L111" s="11">
        <f t="shared" si="4"/>
        <v>72.56</v>
      </c>
      <c r="M111" s="11">
        <v>2</v>
      </c>
      <c r="N111" s="12"/>
    </row>
    <row r="112" spans="1:14" ht="31.5" customHeight="1">
      <c r="A112" s="10">
        <v>109</v>
      </c>
      <c r="B112" s="12" t="s">
        <v>201</v>
      </c>
      <c r="C112" s="12" t="s">
        <v>269</v>
      </c>
      <c r="D112" s="12">
        <v>2</v>
      </c>
      <c r="E112" s="11" t="s">
        <v>270</v>
      </c>
      <c r="F112" s="12" t="s">
        <v>38</v>
      </c>
      <c r="G112" s="11" t="s">
        <v>271</v>
      </c>
      <c r="H112" s="11">
        <v>124.5</v>
      </c>
      <c r="I112" s="11">
        <f t="shared" si="6"/>
        <v>24.900000000000002</v>
      </c>
      <c r="J112" s="11">
        <v>77.6</v>
      </c>
      <c r="K112" s="11">
        <f t="shared" si="7"/>
        <v>46.559999999999995</v>
      </c>
      <c r="L112" s="11">
        <f t="shared" si="4"/>
        <v>71.46</v>
      </c>
      <c r="M112" s="11">
        <v>1</v>
      </c>
      <c r="N112" s="12"/>
    </row>
    <row r="113" spans="1:14" ht="31.5" customHeight="1">
      <c r="A113" s="10">
        <v>110</v>
      </c>
      <c r="B113" s="12" t="s">
        <v>201</v>
      </c>
      <c r="C113" s="12" t="s">
        <v>269</v>
      </c>
      <c r="D113" s="12">
        <v>2</v>
      </c>
      <c r="E113" s="11" t="s">
        <v>272</v>
      </c>
      <c r="F113" s="12" t="s">
        <v>19</v>
      </c>
      <c r="G113" s="11" t="s">
        <v>273</v>
      </c>
      <c r="H113" s="11">
        <v>112</v>
      </c>
      <c r="I113" s="11">
        <f t="shared" si="6"/>
        <v>22.400000000000002</v>
      </c>
      <c r="J113" s="11">
        <v>76</v>
      </c>
      <c r="K113" s="11">
        <f t="shared" si="7"/>
        <v>45.6</v>
      </c>
      <c r="L113" s="11">
        <f t="shared" si="4"/>
        <v>68</v>
      </c>
      <c r="M113" s="11">
        <v>2</v>
      </c>
      <c r="N113" s="12"/>
    </row>
    <row r="114" spans="1:14" ht="31.5" customHeight="1">
      <c r="A114" s="14">
        <v>111</v>
      </c>
      <c r="B114" s="12" t="s">
        <v>201</v>
      </c>
      <c r="C114" s="12" t="s">
        <v>274</v>
      </c>
      <c r="D114" s="12">
        <v>2</v>
      </c>
      <c r="E114" s="11" t="s">
        <v>275</v>
      </c>
      <c r="F114" s="12" t="s">
        <v>19</v>
      </c>
      <c r="G114" s="11" t="s">
        <v>276</v>
      </c>
      <c r="H114" s="11">
        <v>148.5</v>
      </c>
      <c r="I114" s="11">
        <f t="shared" si="6"/>
        <v>29.700000000000003</v>
      </c>
      <c r="J114" s="11">
        <v>81</v>
      </c>
      <c r="K114" s="11">
        <f t="shared" si="7"/>
        <v>48.6</v>
      </c>
      <c r="L114" s="11">
        <f t="shared" si="4"/>
        <v>78.30000000000001</v>
      </c>
      <c r="M114" s="11">
        <v>1</v>
      </c>
      <c r="N114" s="12"/>
    </row>
    <row r="115" spans="1:14" ht="31.5" customHeight="1">
      <c r="A115" s="10">
        <v>112</v>
      </c>
      <c r="B115" s="12" t="s">
        <v>201</v>
      </c>
      <c r="C115" s="12" t="s">
        <v>274</v>
      </c>
      <c r="D115" s="12">
        <v>2</v>
      </c>
      <c r="E115" s="11" t="s">
        <v>277</v>
      </c>
      <c r="F115" s="12" t="s">
        <v>19</v>
      </c>
      <c r="G115" s="11" t="s">
        <v>278</v>
      </c>
      <c r="H115" s="11">
        <v>131.5</v>
      </c>
      <c r="I115" s="11">
        <f t="shared" si="6"/>
        <v>26.3</v>
      </c>
      <c r="J115" s="11">
        <v>81</v>
      </c>
      <c r="K115" s="11">
        <f t="shared" si="7"/>
        <v>48.6</v>
      </c>
      <c r="L115" s="11">
        <f t="shared" si="4"/>
        <v>74.9</v>
      </c>
      <c r="M115" s="11">
        <v>2</v>
      </c>
      <c r="N115" s="12"/>
    </row>
    <row r="116" spans="1:14" ht="31.5" customHeight="1">
      <c r="A116" s="10">
        <v>113</v>
      </c>
      <c r="B116" s="12" t="s">
        <v>201</v>
      </c>
      <c r="C116" s="12" t="s">
        <v>279</v>
      </c>
      <c r="D116" s="12">
        <v>3</v>
      </c>
      <c r="E116" s="11" t="s">
        <v>280</v>
      </c>
      <c r="F116" s="12" t="s">
        <v>38</v>
      </c>
      <c r="G116" s="11" t="s">
        <v>281</v>
      </c>
      <c r="H116" s="11">
        <v>116.5</v>
      </c>
      <c r="I116" s="11">
        <f t="shared" si="6"/>
        <v>23.3</v>
      </c>
      <c r="J116" s="11">
        <v>83.4</v>
      </c>
      <c r="K116" s="11">
        <f t="shared" si="7"/>
        <v>50.04</v>
      </c>
      <c r="L116" s="11">
        <f t="shared" si="4"/>
        <v>73.34</v>
      </c>
      <c r="M116" s="11">
        <v>1</v>
      </c>
      <c r="N116" s="12"/>
    </row>
    <row r="117" spans="1:14" ht="31.5" customHeight="1">
      <c r="A117" s="14">
        <v>114</v>
      </c>
      <c r="B117" s="12" t="s">
        <v>201</v>
      </c>
      <c r="C117" s="12" t="s">
        <v>279</v>
      </c>
      <c r="D117" s="12">
        <v>3</v>
      </c>
      <c r="E117" s="11" t="s">
        <v>282</v>
      </c>
      <c r="F117" s="12" t="s">
        <v>38</v>
      </c>
      <c r="G117" s="11" t="s">
        <v>283</v>
      </c>
      <c r="H117" s="11">
        <v>111.5</v>
      </c>
      <c r="I117" s="11">
        <f t="shared" si="6"/>
        <v>22.3</v>
      </c>
      <c r="J117" s="11">
        <v>84</v>
      </c>
      <c r="K117" s="11">
        <f t="shared" si="7"/>
        <v>50.4</v>
      </c>
      <c r="L117" s="11">
        <f t="shared" si="4"/>
        <v>72.7</v>
      </c>
      <c r="M117" s="11">
        <v>2</v>
      </c>
      <c r="N117" s="12"/>
    </row>
    <row r="118" spans="1:14" ht="31.5" customHeight="1">
      <c r="A118" s="10">
        <v>115</v>
      </c>
      <c r="B118" s="12" t="s">
        <v>201</v>
      </c>
      <c r="C118" s="12" t="s">
        <v>279</v>
      </c>
      <c r="D118" s="12">
        <v>3</v>
      </c>
      <c r="E118" s="11" t="s">
        <v>284</v>
      </c>
      <c r="F118" s="12" t="s">
        <v>38</v>
      </c>
      <c r="G118" s="11" t="s">
        <v>285</v>
      </c>
      <c r="H118" s="11">
        <v>149.5</v>
      </c>
      <c r="I118" s="11">
        <f t="shared" si="6"/>
        <v>29.900000000000002</v>
      </c>
      <c r="J118" s="11">
        <v>70.6</v>
      </c>
      <c r="K118" s="11">
        <f t="shared" si="7"/>
        <v>42.35999999999999</v>
      </c>
      <c r="L118" s="11">
        <f t="shared" si="4"/>
        <v>72.25999999999999</v>
      </c>
      <c r="M118" s="11">
        <v>3</v>
      </c>
      <c r="N118" s="12"/>
    </row>
    <row r="119" spans="1:14" ht="31.5" customHeight="1">
      <c r="A119" s="10">
        <v>116</v>
      </c>
      <c r="B119" s="12" t="s">
        <v>201</v>
      </c>
      <c r="C119" s="12" t="s">
        <v>286</v>
      </c>
      <c r="D119" s="12">
        <v>2</v>
      </c>
      <c r="E119" s="11" t="s">
        <v>287</v>
      </c>
      <c r="F119" s="12" t="s">
        <v>38</v>
      </c>
      <c r="G119" s="11" t="s">
        <v>288</v>
      </c>
      <c r="H119" s="11">
        <v>152.5</v>
      </c>
      <c r="I119" s="11">
        <f t="shared" si="6"/>
        <v>30.5</v>
      </c>
      <c r="J119" s="11">
        <v>79.6</v>
      </c>
      <c r="K119" s="11">
        <f t="shared" si="7"/>
        <v>47.76</v>
      </c>
      <c r="L119" s="11">
        <f t="shared" si="4"/>
        <v>78.25999999999999</v>
      </c>
      <c r="M119" s="11">
        <v>1</v>
      </c>
      <c r="N119" s="12"/>
    </row>
    <row r="120" spans="1:14" ht="31.5" customHeight="1">
      <c r="A120" s="14">
        <v>117</v>
      </c>
      <c r="B120" s="12" t="s">
        <v>201</v>
      </c>
      <c r="C120" s="12" t="s">
        <v>286</v>
      </c>
      <c r="D120" s="12">
        <v>2</v>
      </c>
      <c r="E120" s="11" t="s">
        <v>289</v>
      </c>
      <c r="F120" s="12" t="s">
        <v>19</v>
      </c>
      <c r="G120" s="11" t="s">
        <v>290</v>
      </c>
      <c r="H120" s="11">
        <v>147</v>
      </c>
      <c r="I120" s="11">
        <f t="shared" si="6"/>
        <v>29.400000000000002</v>
      </c>
      <c r="J120" s="11">
        <v>79.4</v>
      </c>
      <c r="K120" s="11">
        <f t="shared" si="7"/>
        <v>47.64</v>
      </c>
      <c r="L120" s="11">
        <f t="shared" si="4"/>
        <v>77.04</v>
      </c>
      <c r="M120" s="11">
        <v>2</v>
      </c>
      <c r="N120" s="12"/>
    </row>
    <row r="121" spans="1:14" ht="31.5" customHeight="1">
      <c r="A121" s="10">
        <v>118</v>
      </c>
      <c r="B121" s="12" t="s">
        <v>201</v>
      </c>
      <c r="C121" s="12" t="s">
        <v>291</v>
      </c>
      <c r="D121" s="12">
        <v>2</v>
      </c>
      <c r="E121" s="11" t="s">
        <v>292</v>
      </c>
      <c r="F121" s="12" t="s">
        <v>19</v>
      </c>
      <c r="G121" s="11" t="s">
        <v>293</v>
      </c>
      <c r="H121" s="11">
        <v>168</v>
      </c>
      <c r="I121" s="11">
        <f t="shared" si="6"/>
        <v>33.6</v>
      </c>
      <c r="J121" s="11">
        <v>83.6</v>
      </c>
      <c r="K121" s="11">
        <f t="shared" si="7"/>
        <v>50.16</v>
      </c>
      <c r="L121" s="11">
        <f t="shared" si="4"/>
        <v>83.75999999999999</v>
      </c>
      <c r="M121" s="11">
        <v>1</v>
      </c>
      <c r="N121" s="12"/>
    </row>
    <row r="122" spans="1:14" ht="31.5" customHeight="1">
      <c r="A122" s="10">
        <v>119</v>
      </c>
      <c r="B122" s="12" t="s">
        <v>201</v>
      </c>
      <c r="C122" s="12" t="s">
        <v>291</v>
      </c>
      <c r="D122" s="12">
        <v>2</v>
      </c>
      <c r="E122" s="11" t="s">
        <v>294</v>
      </c>
      <c r="F122" s="12" t="s">
        <v>19</v>
      </c>
      <c r="G122" s="11" t="s">
        <v>295</v>
      </c>
      <c r="H122" s="11">
        <v>145</v>
      </c>
      <c r="I122" s="11">
        <f t="shared" si="6"/>
        <v>29</v>
      </c>
      <c r="J122" s="11">
        <v>85.8</v>
      </c>
      <c r="K122" s="11">
        <f t="shared" si="7"/>
        <v>51.48</v>
      </c>
      <c r="L122" s="11">
        <f t="shared" si="4"/>
        <v>80.47999999999999</v>
      </c>
      <c r="M122" s="11">
        <v>2</v>
      </c>
      <c r="N122" s="12"/>
    </row>
    <row r="123" spans="1:14" ht="31.5" customHeight="1">
      <c r="A123" s="14">
        <v>120</v>
      </c>
      <c r="B123" s="12" t="s">
        <v>201</v>
      </c>
      <c r="C123" s="16" t="s">
        <v>296</v>
      </c>
      <c r="D123" s="12">
        <v>4</v>
      </c>
      <c r="E123" s="11" t="s">
        <v>297</v>
      </c>
      <c r="F123" s="12" t="s">
        <v>38</v>
      </c>
      <c r="G123" s="11" t="s">
        <v>298</v>
      </c>
      <c r="H123" s="11">
        <v>141</v>
      </c>
      <c r="I123" s="11">
        <f t="shared" si="6"/>
        <v>28.200000000000003</v>
      </c>
      <c r="J123" s="11">
        <v>77.8</v>
      </c>
      <c r="K123" s="11">
        <f t="shared" si="7"/>
        <v>46.68</v>
      </c>
      <c r="L123" s="11">
        <f t="shared" si="4"/>
        <v>74.88</v>
      </c>
      <c r="M123" s="11">
        <v>1</v>
      </c>
      <c r="N123" s="12"/>
    </row>
    <row r="124" spans="1:14" ht="31.5" customHeight="1">
      <c r="A124" s="10">
        <v>121</v>
      </c>
      <c r="B124" s="12" t="s">
        <v>201</v>
      </c>
      <c r="C124" s="16" t="s">
        <v>296</v>
      </c>
      <c r="D124" s="12">
        <v>4</v>
      </c>
      <c r="E124" s="11" t="s">
        <v>299</v>
      </c>
      <c r="F124" s="12" t="s">
        <v>38</v>
      </c>
      <c r="G124" s="11" t="s">
        <v>300</v>
      </c>
      <c r="H124" s="11">
        <v>138</v>
      </c>
      <c r="I124" s="11">
        <f t="shared" si="6"/>
        <v>27.6</v>
      </c>
      <c r="J124" s="11">
        <v>78.8</v>
      </c>
      <c r="K124" s="11">
        <f t="shared" si="7"/>
        <v>47.279999999999994</v>
      </c>
      <c r="L124" s="11">
        <f t="shared" si="4"/>
        <v>74.88</v>
      </c>
      <c r="M124" s="11">
        <v>2</v>
      </c>
      <c r="N124" s="12"/>
    </row>
    <row r="125" spans="1:14" ht="31.5" customHeight="1">
      <c r="A125" s="10">
        <v>122</v>
      </c>
      <c r="B125" s="12" t="s">
        <v>201</v>
      </c>
      <c r="C125" s="16" t="s">
        <v>296</v>
      </c>
      <c r="D125" s="12">
        <v>4</v>
      </c>
      <c r="E125" s="11" t="s">
        <v>301</v>
      </c>
      <c r="F125" s="12" t="s">
        <v>19</v>
      </c>
      <c r="G125" s="11" t="s">
        <v>302</v>
      </c>
      <c r="H125" s="11">
        <v>135.5</v>
      </c>
      <c r="I125" s="11">
        <f t="shared" si="6"/>
        <v>27.1</v>
      </c>
      <c r="J125" s="11">
        <v>78.2</v>
      </c>
      <c r="K125" s="11">
        <f t="shared" si="7"/>
        <v>46.92</v>
      </c>
      <c r="L125" s="11">
        <f t="shared" si="4"/>
        <v>74.02000000000001</v>
      </c>
      <c r="M125" s="11">
        <v>3</v>
      </c>
      <c r="N125" s="12"/>
    </row>
    <row r="126" spans="1:14" ht="31.5" customHeight="1">
      <c r="A126" s="14">
        <v>123</v>
      </c>
      <c r="B126" s="12" t="s">
        <v>201</v>
      </c>
      <c r="C126" s="16" t="s">
        <v>296</v>
      </c>
      <c r="D126" s="12">
        <v>4</v>
      </c>
      <c r="E126" s="11" t="s">
        <v>303</v>
      </c>
      <c r="F126" s="12" t="s">
        <v>19</v>
      </c>
      <c r="G126" s="11" t="s">
        <v>304</v>
      </c>
      <c r="H126" s="11">
        <v>144</v>
      </c>
      <c r="I126" s="11">
        <f t="shared" si="6"/>
        <v>28.8</v>
      </c>
      <c r="J126" s="11">
        <v>74.4</v>
      </c>
      <c r="K126" s="11">
        <f t="shared" si="7"/>
        <v>44.64</v>
      </c>
      <c r="L126" s="11">
        <f aca="true" t="shared" si="8" ref="L126:L136">I126+K126</f>
        <v>73.44</v>
      </c>
      <c r="M126" s="11">
        <v>4</v>
      </c>
      <c r="N126" s="12"/>
    </row>
    <row r="127" spans="1:14" ht="31.5" customHeight="1">
      <c r="A127" s="10">
        <v>124</v>
      </c>
      <c r="B127" s="12" t="s">
        <v>201</v>
      </c>
      <c r="C127" s="16" t="s">
        <v>305</v>
      </c>
      <c r="D127" s="12">
        <v>2</v>
      </c>
      <c r="E127" s="11" t="s">
        <v>306</v>
      </c>
      <c r="F127" s="12" t="s">
        <v>19</v>
      </c>
      <c r="G127" s="11" t="s">
        <v>307</v>
      </c>
      <c r="H127" s="11">
        <v>155.5</v>
      </c>
      <c r="I127" s="11">
        <f t="shared" si="6"/>
        <v>31.1</v>
      </c>
      <c r="J127" s="11">
        <v>88</v>
      </c>
      <c r="K127" s="11">
        <f t="shared" si="7"/>
        <v>52.8</v>
      </c>
      <c r="L127" s="11">
        <f t="shared" si="8"/>
        <v>83.9</v>
      </c>
      <c r="M127" s="11">
        <f>RANK(L127,L127:L261)</f>
        <v>1</v>
      </c>
      <c r="N127" s="12"/>
    </row>
    <row r="128" spans="1:14" ht="31.5" customHeight="1">
      <c r="A128" s="10">
        <v>125</v>
      </c>
      <c r="B128" s="12" t="s">
        <v>201</v>
      </c>
      <c r="C128" s="16" t="s">
        <v>305</v>
      </c>
      <c r="D128" s="12">
        <v>2</v>
      </c>
      <c r="E128" s="11" t="s">
        <v>308</v>
      </c>
      <c r="F128" s="12" t="s">
        <v>19</v>
      </c>
      <c r="G128" s="11" t="s">
        <v>309</v>
      </c>
      <c r="H128" s="11">
        <v>142</v>
      </c>
      <c r="I128" s="11">
        <f t="shared" si="6"/>
        <v>28.400000000000002</v>
      </c>
      <c r="J128" s="11">
        <v>83</v>
      </c>
      <c r="K128" s="11">
        <f t="shared" si="7"/>
        <v>49.8</v>
      </c>
      <c r="L128" s="11">
        <f t="shared" si="8"/>
        <v>78.2</v>
      </c>
      <c r="M128" s="11">
        <v>2</v>
      </c>
      <c r="N128" s="12"/>
    </row>
    <row r="129" spans="1:14" ht="31.5" customHeight="1">
      <c r="A129" s="14">
        <v>126</v>
      </c>
      <c r="B129" s="12" t="s">
        <v>310</v>
      </c>
      <c r="C129" s="12" t="s">
        <v>311</v>
      </c>
      <c r="D129" s="12">
        <v>2</v>
      </c>
      <c r="E129" s="11" t="s">
        <v>312</v>
      </c>
      <c r="F129" s="12" t="s">
        <v>19</v>
      </c>
      <c r="G129" s="11" t="s">
        <v>313</v>
      </c>
      <c r="H129" s="11">
        <v>157</v>
      </c>
      <c r="I129" s="11">
        <f t="shared" si="6"/>
        <v>31.400000000000002</v>
      </c>
      <c r="J129" s="11">
        <v>86.2</v>
      </c>
      <c r="K129" s="11">
        <f t="shared" si="7"/>
        <v>51.72</v>
      </c>
      <c r="L129" s="11">
        <f t="shared" si="8"/>
        <v>83.12</v>
      </c>
      <c r="M129" s="11">
        <f>RANK(L129,L129:L263)</f>
        <v>1</v>
      </c>
      <c r="N129" s="12"/>
    </row>
    <row r="130" spans="1:14" ht="31.5" customHeight="1">
      <c r="A130" s="10">
        <v>127</v>
      </c>
      <c r="B130" s="12" t="s">
        <v>310</v>
      </c>
      <c r="C130" s="12" t="s">
        <v>311</v>
      </c>
      <c r="D130" s="12">
        <v>2</v>
      </c>
      <c r="E130" s="11" t="s">
        <v>314</v>
      </c>
      <c r="F130" s="12" t="s">
        <v>19</v>
      </c>
      <c r="G130" s="11" t="s">
        <v>315</v>
      </c>
      <c r="H130" s="11">
        <v>132</v>
      </c>
      <c r="I130" s="11">
        <f t="shared" si="6"/>
        <v>26.400000000000002</v>
      </c>
      <c r="J130" s="11">
        <v>86</v>
      </c>
      <c r="K130" s="11">
        <f t="shared" si="7"/>
        <v>51.6</v>
      </c>
      <c r="L130" s="11">
        <f t="shared" si="8"/>
        <v>78</v>
      </c>
      <c r="M130" s="11">
        <v>2</v>
      </c>
      <c r="N130" s="12"/>
    </row>
    <row r="131" spans="1:14" ht="31.5" customHeight="1">
      <c r="A131" s="10">
        <v>128</v>
      </c>
      <c r="B131" s="12" t="s">
        <v>310</v>
      </c>
      <c r="C131" s="12" t="s">
        <v>316</v>
      </c>
      <c r="D131" s="12">
        <v>3</v>
      </c>
      <c r="E131" s="11" t="s">
        <v>317</v>
      </c>
      <c r="F131" s="12" t="s">
        <v>19</v>
      </c>
      <c r="G131" s="11" t="s">
        <v>318</v>
      </c>
      <c r="H131" s="11">
        <v>156</v>
      </c>
      <c r="I131" s="11">
        <f t="shared" si="6"/>
        <v>31.200000000000003</v>
      </c>
      <c r="J131" s="11">
        <v>84.6</v>
      </c>
      <c r="K131" s="11">
        <f t="shared" si="7"/>
        <v>50.76</v>
      </c>
      <c r="L131" s="11">
        <f t="shared" si="8"/>
        <v>81.96000000000001</v>
      </c>
      <c r="M131" s="11">
        <v>1</v>
      </c>
      <c r="N131" s="12"/>
    </row>
    <row r="132" spans="1:14" ht="31.5" customHeight="1">
      <c r="A132" s="14">
        <v>129</v>
      </c>
      <c r="B132" s="12" t="s">
        <v>310</v>
      </c>
      <c r="C132" s="12" t="s">
        <v>316</v>
      </c>
      <c r="D132" s="12">
        <v>3</v>
      </c>
      <c r="E132" s="11" t="s">
        <v>319</v>
      </c>
      <c r="F132" s="12" t="s">
        <v>19</v>
      </c>
      <c r="G132" s="11" t="s">
        <v>320</v>
      </c>
      <c r="H132" s="11">
        <v>152</v>
      </c>
      <c r="I132" s="11">
        <f t="shared" si="6"/>
        <v>30.400000000000002</v>
      </c>
      <c r="J132" s="11">
        <v>82.6</v>
      </c>
      <c r="K132" s="11">
        <f t="shared" si="7"/>
        <v>49.559999999999995</v>
      </c>
      <c r="L132" s="11">
        <f t="shared" si="8"/>
        <v>79.96</v>
      </c>
      <c r="M132" s="11">
        <v>2</v>
      </c>
      <c r="N132" s="12"/>
    </row>
    <row r="133" spans="1:14" ht="31.5" customHeight="1">
      <c r="A133" s="10">
        <v>130</v>
      </c>
      <c r="B133" s="12" t="s">
        <v>310</v>
      </c>
      <c r="C133" s="12" t="s">
        <v>316</v>
      </c>
      <c r="D133" s="12">
        <v>3</v>
      </c>
      <c r="E133" s="11" t="s">
        <v>321</v>
      </c>
      <c r="F133" s="12" t="s">
        <v>19</v>
      </c>
      <c r="G133" s="11" t="s">
        <v>322</v>
      </c>
      <c r="H133" s="11">
        <v>145.5</v>
      </c>
      <c r="I133" s="11">
        <f t="shared" si="6"/>
        <v>29.1</v>
      </c>
      <c r="J133" s="11">
        <v>81.8</v>
      </c>
      <c r="K133" s="11">
        <f t="shared" si="7"/>
        <v>49.08</v>
      </c>
      <c r="L133" s="11">
        <f t="shared" si="8"/>
        <v>78.18</v>
      </c>
      <c r="M133" s="11">
        <v>3</v>
      </c>
      <c r="N133" s="12"/>
    </row>
    <row r="134" spans="1:14" ht="31.5" customHeight="1">
      <c r="A134" s="10">
        <v>131</v>
      </c>
      <c r="B134" s="12" t="s">
        <v>310</v>
      </c>
      <c r="C134" s="12" t="s">
        <v>323</v>
      </c>
      <c r="D134" s="12">
        <v>3</v>
      </c>
      <c r="E134" s="11" t="s">
        <v>324</v>
      </c>
      <c r="F134" s="12" t="s">
        <v>19</v>
      </c>
      <c r="G134" s="11" t="s">
        <v>325</v>
      </c>
      <c r="H134" s="11">
        <v>155</v>
      </c>
      <c r="I134" s="11">
        <f t="shared" si="6"/>
        <v>31</v>
      </c>
      <c r="J134" s="11">
        <v>81.6</v>
      </c>
      <c r="K134" s="11">
        <f t="shared" si="7"/>
        <v>48.959999999999994</v>
      </c>
      <c r="L134" s="11">
        <f t="shared" si="8"/>
        <v>79.96</v>
      </c>
      <c r="M134" s="11">
        <v>1</v>
      </c>
      <c r="N134" s="12"/>
    </row>
    <row r="135" spans="1:14" ht="31.5" customHeight="1">
      <c r="A135" s="14">
        <v>132</v>
      </c>
      <c r="B135" s="12" t="s">
        <v>310</v>
      </c>
      <c r="C135" s="12" t="s">
        <v>323</v>
      </c>
      <c r="D135" s="12">
        <v>3</v>
      </c>
      <c r="E135" s="11" t="s">
        <v>326</v>
      </c>
      <c r="F135" s="12" t="s">
        <v>19</v>
      </c>
      <c r="G135" s="11" t="s">
        <v>327</v>
      </c>
      <c r="H135" s="11">
        <v>137</v>
      </c>
      <c r="I135" s="11">
        <f t="shared" si="6"/>
        <v>27.400000000000002</v>
      </c>
      <c r="J135" s="11">
        <v>84.8</v>
      </c>
      <c r="K135" s="11">
        <f t="shared" si="7"/>
        <v>50.879999999999995</v>
      </c>
      <c r="L135" s="11">
        <f t="shared" si="8"/>
        <v>78.28</v>
      </c>
      <c r="M135" s="11">
        <v>2</v>
      </c>
      <c r="N135" s="12"/>
    </row>
    <row r="136" spans="1:14" ht="31.5" customHeight="1">
      <c r="A136" s="10">
        <v>133</v>
      </c>
      <c r="B136" s="12" t="s">
        <v>310</v>
      </c>
      <c r="C136" s="12" t="s">
        <v>323</v>
      </c>
      <c r="D136" s="12">
        <v>3</v>
      </c>
      <c r="E136" s="11" t="s">
        <v>328</v>
      </c>
      <c r="F136" s="12" t="s">
        <v>38</v>
      </c>
      <c r="G136" s="11" t="s">
        <v>329</v>
      </c>
      <c r="H136" s="11">
        <v>125</v>
      </c>
      <c r="I136" s="11">
        <f t="shared" si="6"/>
        <v>25</v>
      </c>
      <c r="J136" s="11">
        <v>82.8</v>
      </c>
      <c r="K136" s="11">
        <f t="shared" si="7"/>
        <v>49.68</v>
      </c>
      <c r="L136" s="11">
        <f t="shared" si="8"/>
        <v>74.68</v>
      </c>
      <c r="M136" s="11">
        <v>3</v>
      </c>
      <c r="N136" s="12"/>
    </row>
  </sheetData>
  <sheetProtection/>
  <mergeCells count="2">
    <mergeCell ref="A1:B1"/>
    <mergeCell ref="A2:N2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landscape" paperSize="9" scale="84"/>
  <headerFooter>
    <oddFooter>&amp;C第 &amp;P 页，共 &amp;N 页</oddFooter>
  </headerFooter>
  <rowBreaks count="1" manualBreakCount="1">
    <brk id="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2020-08-18T03:20:49Z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2052-11.1.0.9662</vt:lpwstr>
  </property>
</Properties>
</file>